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5480" windowHeight="8955" activeTab="0"/>
  </bookViews>
  <sheets>
    <sheet name="Sheet1" sheetId="1" r:id="rId1"/>
    <sheet name="Sheet2" sheetId="2" r:id="rId2"/>
  </sheets>
  <definedNames>
    <definedName name="_xlnm.Print_Titles" localSheetId="0">'Sheet1'!$10:$12</definedName>
  </definedNames>
  <calcPr fullCalcOnLoad="1"/>
</workbook>
</file>

<file path=xl/comments1.xml><?xml version="1.0" encoding="utf-8"?>
<comments xmlns="http://schemas.openxmlformats.org/spreadsheetml/2006/main">
  <authors>
    <author>Admin</author>
  </authors>
  <commentList>
    <comment ref="M731" authorId="0">
      <text>
        <r>
          <rPr>
            <b/>
            <sz val="9"/>
            <rFont val="Tahoma"/>
            <family val="2"/>
          </rPr>
          <t>Admin:</t>
        </r>
        <r>
          <rPr>
            <sz val="9"/>
            <rFont val="Tahoma"/>
            <family val="2"/>
          </rPr>
          <t xml:space="preserve">
</t>
        </r>
      </text>
    </comment>
  </commentList>
</comments>
</file>

<file path=xl/sharedStrings.xml><?xml version="1.0" encoding="utf-8"?>
<sst xmlns="http://schemas.openxmlformats.org/spreadsheetml/2006/main" count="12718" uniqueCount="9153">
  <si>
    <t>ông Phạm Ngọc Đạt phải nộp số tiền 2.422.000đồng theo danh sách những người mắc nợ phải thu cho Công ty cổ phần gạch ngói Phổ phong kèm theo quyết định tuyên bố phá sản số 01/2016/QĐ-TBPS ngày 30/9/2016 của TAND tỉnh Quảng Ngãi</t>
  </si>
  <si>
    <t>43/QĐ-CCTHADS ngày 28/8/2017</t>
  </si>
  <si>
    <t>Số: 01/2016/QĐTBPS ngày 30/9/2016 của TAND  tỉnh Quảng Ngãi</t>
  </si>
  <si>
    <t>117</t>
  </si>
  <si>
    <t>118</t>
  </si>
  <si>
    <t>119</t>
  </si>
  <si>
    <t>120</t>
  </si>
  <si>
    <t>16/QĐ-CCTHADS ngày 07/9/2017</t>
  </si>
  <si>
    <t>13/2011/QĐST-DS ngày 07/9/2011</t>
  </si>
  <si>
    <t>14/2011/QĐST-DS ngày 31/5/2011</t>
  </si>
  <si>
    <t>168/QĐ-CCTHADS ngày 07/6/2011</t>
  </si>
  <si>
    <t>trả cho bà Huỳnh Thị Thủy 48 chỉ vàng SJC và lãi suất chậm thi hành án (quy ra tiền 174.528.000 đồng)</t>
  </si>
  <si>
    <t>17/QĐ-CCTHADS ngày 07/9/2017</t>
  </si>
  <si>
    <t>CHI CỤC THI HÀNH ÁN DÂN SỰ CÁC HUYỆN, THÀNH PHỐ</t>
  </si>
  <si>
    <t>A</t>
  </si>
  <si>
    <t>CỤC THI HÀNH ÁN DÂN SỰ TỈNH QUẢNG NGÃI</t>
  </si>
  <si>
    <t>Xã Tịnh Giang, huyện Sơn Tịnh, tỉnh Quảng Ngãi</t>
  </si>
  <si>
    <t>06/2013/HSST ngày 27/12/2013 của Tòa án quân sự Quân khu 5, 03/2014/HSPT2 ngày 03/4/2014 của Tòa án quân sự Trung ương</t>
  </si>
  <si>
    <t>495/QĐ-PTHA ngày 11/02/2014</t>
  </si>
  <si>
    <t>43/2015/HSST
13/4/2015
TAND quânh 3, TPHCM</t>
  </si>
  <si>
    <t>1308
17/7/2017</t>
  </si>
  <si>
    <t>Phạt 2.200.000đ</t>
  </si>
  <si>
    <t>110
22/8/2017</t>
  </si>
  <si>
    <t>Lê Văn Trung, Trần Thị Luận</t>
  </si>
  <si>
    <t>Cổ Lũy Làng Cá, Nghĩa Phú, TPQN</t>
  </si>
  <si>
    <t>30/2016/DSST
26/7/2016
TAND TP Quảng Ngãi</t>
  </si>
  <si>
    <t>359
11/11.2016</t>
  </si>
  <si>
    <t>Trả nợ 264.249.926đ</t>
  </si>
  <si>
    <t>112
22/8/2017</t>
  </si>
  <si>
    <t>360
15/11/2016</t>
  </si>
  <si>
    <t>Trả nợ 275.100.413đ</t>
  </si>
  <si>
    <t>113
22/8/2017</t>
  </si>
  <si>
    <t>361
15/11/2016</t>
  </si>
  <si>
    <t>TRả nợ 264.401.125đ</t>
  </si>
  <si>
    <t>114
22/8/2017</t>
  </si>
  <si>
    <t>381
23/11/2016</t>
  </si>
  <si>
    <t>TRả nợ 190.750.882đ</t>
  </si>
  <si>
    <t>115
22/8/2017</t>
  </si>
  <si>
    <t>384
24/11/2016</t>
  </si>
  <si>
    <t>Trả nợ 415,097.725đ</t>
  </si>
  <si>
    <t>116
22/8/2017</t>
  </si>
  <si>
    <t>05/2017/DSST
13/02/2017
TAND TP Quảng Ngãi</t>
  </si>
  <si>
    <t>899
04/4/2017</t>
  </si>
  <si>
    <t>AP  28.088.000đ</t>
  </si>
  <si>
    <t>117
22/8/2017</t>
  </si>
  <si>
    <t>946
05/4/2017</t>
  </si>
  <si>
    <t>Trả nợ 602.200.000đ</t>
  </si>
  <si>
    <t>118
22/8/2017</t>
  </si>
  <si>
    <t>24/2012/QĐST-DS ngày 08/3/2012 của TAND huyện Bình Sơn</t>
  </si>
  <si>
    <t>151/QĐ-CTHA
12/3/2012</t>
  </si>
  <si>
    <t>Công ty TNHH TM&amp;DV Thái Hưng Thịnh</t>
  </si>
  <si>
    <t>75 Nguyễn Công Phương,
TP Quảng Ngãi</t>
  </si>
  <si>
    <t>32/2015/QĐST-KDTM
17/9/2015
TAND TP Q.Ngãi</t>
  </si>
  <si>
    <t>118
12/10/2015</t>
  </si>
  <si>
    <t>26
21/4/2017</t>
  </si>
  <si>
    <t>Cường 28</t>
  </si>
  <si>
    <t>Tạ Thành
Lương Thị Diễm Trang</t>
  </si>
  <si>
    <t>tổ 8, P. Nghĩa Lộ, TPQN</t>
  </si>
  <si>
    <t>06/2016/QĐST-KDTM
18/5/2016
TAND TP Quảng Ngãi</t>
  </si>
  <si>
    <t>108
12/10/2016</t>
  </si>
  <si>
    <t>27
27/4/2017</t>
  </si>
  <si>
    <t>tháng 4/2017</t>
  </si>
  <si>
    <t>Cường 29</t>
  </si>
  <si>
    <t>15/5/2017</t>
  </si>
  <si>
    <t>ông Hàocấp dưỡng nuôi con mỗi tháng 1.000.000đ. Thời gian từ tháng 01/2015 đến khi cháu Khoa sinh ngày 14/10/2009 đến 18 tuôi: 12.000.000đ</t>
  </si>
  <si>
    <t>28/12/2015</t>
  </si>
  <si>
    <t>06/QĐ-CCTHA ngày 28/12//2015</t>
  </si>
  <si>
    <t>09/QĐ-CCTHA ngày 14/7/2015</t>
  </si>
  <si>
    <t>Nguyễn Thị Ngọc Oanh</t>
  </si>
  <si>
    <t>Tiền án phí DSST là 6.632.500 đồng</t>
  </si>
  <si>
    <t>Tiền án phí DSST là 3.701.250 đồng</t>
  </si>
  <si>
    <t>Án phí DSST là 15.242.400 đồng</t>
  </si>
  <si>
    <t>Án phí DSST là 1.449.991 đồng</t>
  </si>
  <si>
    <t>Án phí DSST là 20.047.274 đồng</t>
  </si>
  <si>
    <t>275/QĐ-CCTHADS ngày 16/5/2016</t>
  </si>
  <si>
    <t>Phải nộp 30.000.000 đồng tiền thu lợi bất chính để sung quỹ Nhà nước</t>
  </si>
  <si>
    <t>28/6/2016</t>
  </si>
  <si>
    <t>12/2012/HSST
24/02/2012
TAND TP Quảng Ngãi</t>
  </si>
  <si>
    <t>451
05/4/2012</t>
  </si>
  <si>
    <t>Bà Trần Thị Thanh Nga (Xí)</t>
  </si>
  <si>
    <t>30/QĐ-CCTHA 27/7/2016</t>
  </si>
  <si>
    <t>16/2016/DS  30/3/2016</t>
  </si>
  <si>
    <t>194/QĐ-CCTHA 14/4/2016</t>
  </si>
  <si>
    <t>Trả nợ  409.200.049</t>
  </si>
  <si>
    <t>82/QĐ-
THA ngày
07/9/2015</t>
  </si>
  <si>
    <t>Mai Thị Kim Vân</t>
  </si>
  <si>
    <t>Long bàn Nam
Hành Minh</t>
  </si>
  <si>
    <t>11/2008/DS-ST ngày 29/5/2008 TAND huyện Nghĩa Hành</t>
  </si>
  <si>
    <t>122/QĐ-CCTHA ngaỳ 03/7/2008</t>
  </si>
  <si>
    <t>20/QĐ-CCTHA ngày 31/7/2015</t>
  </si>
  <si>
    <t xml:space="preserve">Nguyễn Dũng
</t>
  </si>
  <si>
    <t xml:space="preserve">Hành Dũng
</t>
  </si>
  <si>
    <t>28/7/2015</t>
  </si>
  <si>
    <t>05/QĐ-CCTHA ngày 15/01/2016</t>
  </si>
  <si>
    <t>Phan Văn Luân</t>
  </si>
  <si>
    <t>Thôn Bắc, xã Trà Sơn, huyện Trà Bồng</t>
  </si>
  <si>
    <t>02/2012/HSST ngày 22/11/2012 của TAND huyện Trà Bồng</t>
  </si>
  <si>
    <t>12/QĐ-CCTHADS ngày 31/10/2017</t>
  </si>
  <si>
    <t>Ông Phan Văn Luân phải trả cho ông Lê Trng, bà Trần Thị Bước 5.000.000 đồng</t>
  </si>
  <si>
    <t>01/QĐ-CCTHADS ngày 13/3/2018</t>
  </si>
  <si>
    <t>19/3/2018</t>
  </si>
  <si>
    <t>Trương Thị Tường Vi</t>
  </si>
  <si>
    <t>Án phí HSST + DSST
1.087.000</t>
  </si>
  <si>
    <t>Vũ Thanh Sơn, Nguyễn Ka Phi</t>
  </si>
  <si>
    <t>án phí DSST 1,983,000đ</t>
  </si>
  <si>
    <t>35/QĐ-CCTHA
02/8/2017</t>
  </si>
  <si>
    <t xml:space="preserve">Nguyễn Văn Kha, Nguyễn Thị </t>
  </si>
  <si>
    <t>Bản án số 49/2013/HSPT ngày 25/12/2013 của Toà án nhân dân tỉnh Quảng Ngãi</t>
  </si>
  <si>
    <t>Tiền phạt và SCQ NN 30.800.000</t>
  </si>
  <si>
    <t>40/QĐ-CCTHA
24/8/2017</t>
  </si>
  <si>
    <t>31/QĐ-CCTHADS 30/6/2017</t>
  </si>
  <si>
    <t>Thôn An Hội Nam 1, xã Nghĩa Kỳ, huyện Tư Nghĩa, tỉnh Quảng Ngãi</t>
  </si>
  <si>
    <t>Quyết định số 53/2017/QĐST-HNGĐ ngày 23/3/2017 của Toà án nhân dân thành phố Quảng Ngãi, tỉnh Quảng</t>
  </si>
  <si>
    <t>523/QĐ-CCTHA
07/9/2017</t>
  </si>
  <si>
    <t>Nộp CDNC 8.000.000đ</t>
  </si>
  <si>
    <t>01/QĐ-CCTHADS 27/10/2017</t>
  </si>
  <si>
    <t>Xóm 1, thôn Nam Phước, xã Nghĩa Thuận, huyện Tư Nghĩa</t>
  </si>
  <si>
    <t>Quyết định số 03/2013/QĐST-HNGĐ ngày 07/11/2013 của TAND huyện Tư Nghĩa</t>
  </si>
  <si>
    <t xml:space="preserve">Nộp CDNC 45.000.000đ </t>
  </si>
  <si>
    <t>điểm a,c khoản 1, điều 44a</t>
  </si>
  <si>
    <t>BẢn án số 84/2012/HSST ngày 06/8/2012 của TAND quận Phú Nhuận và Bản án số 767/2012/HSPT ngày 13/12/2012 của TAND TP Hồ Chí Minh</t>
  </si>
  <si>
    <t>Nộp NSNN 18.250.000đ</t>
  </si>
  <si>
    <t>04/QĐ-CCTHADS 12/01/2018</t>
  </si>
  <si>
    <t>Lê Hồng Văn</t>
  </si>
  <si>
    <t>Khu dân cư số 4, thôn Phú Mỹ, xã Nghĩa Mỹ, huyện Tư Nghĩa</t>
  </si>
  <si>
    <t>Quyết định số 03/2017/QĐST-DS ngày 10/3/2017 của TAND huyện Tư Nghĩa</t>
  </si>
  <si>
    <t>297/QĐ-CCTHADS ngày 03/4/2017</t>
  </si>
  <si>
    <t>Nộp bồi thường 7.952.000đ</t>
  </si>
  <si>
    <t>15/3/2018</t>
  </si>
  <si>
    <t>05/QĐ-CCTHADS 16/3/2018</t>
  </si>
  <si>
    <t>Trần Thanh Vũ</t>
  </si>
  <si>
    <t>thôn Phú Mỹ, xã Nghĩa Mỹ, huyện Tư Nghĩa</t>
  </si>
  <si>
    <t>Bản án số 29/2016/HSST ngày 23/12/2016 của TAND huyện Ba Tơ</t>
  </si>
  <si>
    <t>298/QĐ-CCTHADS ngày 03/4/2017</t>
  </si>
  <si>
    <t>06/QĐ-CCTHADS 16/3/2018</t>
  </si>
  <si>
    <t>Nguyễn Hữu Trinh</t>
  </si>
  <si>
    <t>xã Nghĩa Trung, huyện Tư Nghĩa</t>
  </si>
  <si>
    <t>Bản án 55/2011/HSST ngày 27/12/2011 của TAND huyện Tân Kỳ, tỉnh Nghệ An</t>
  </si>
  <si>
    <t>01/QĐ-CCTHADS ngày 05/10/2017</t>
  </si>
  <si>
    <t>Nộp án phí và sung công 2.100.000đ</t>
  </si>
  <si>
    <t>14/3/2018</t>
  </si>
  <si>
    <t>07/QĐ-CCTHADS 16/3/2018</t>
  </si>
  <si>
    <t>Nguyễn Thiên Quang, Phan Duy Quang</t>
  </si>
  <si>
    <t>xã Nghĩa Hoà, huyện Tư Nghĩa</t>
  </si>
  <si>
    <t>Bản án số 44/2017/HSST ngày 14/7/2017 của TAND TP Quảng Ngãi, Bản án số 91/2017/HSPT ngày 27/9/2017 của TAND tỉnh Quảng Ngãi</t>
  </si>
  <si>
    <t>39/QĐ-CCTHADS ngày 25/10/2017</t>
  </si>
  <si>
    <t>Nộp án phí 800.000đ</t>
  </si>
  <si>
    <t>08/QĐ-CCTHADS 16/3/2018</t>
  </si>
  <si>
    <t>Nguyễn Ngọc Sang</t>
  </si>
  <si>
    <t>Xóm 1, thôn An Hoà Bắc, xã Nghĩa Thắng, huyện Tư Nghĩa</t>
  </si>
  <si>
    <t>Bản án số 13/2015/HNGĐST ngày 26/6/2017 của TAND huyện Tư Nghĩa, Bản án số 17/2015/HNGĐ-PT ngày 16/9/2015 của TAND tỉnh Quảng Ngãi</t>
  </si>
  <si>
    <t>39/QĐ-CCTHADS ngày 09/10/2015</t>
  </si>
  <si>
    <t>Nộp 15.945.000đ</t>
  </si>
  <si>
    <t>13/3/2018</t>
  </si>
  <si>
    <t>09/QĐ-CCTHADS 16/3/2018</t>
  </si>
  <si>
    <t>Nguyễn Thị Kim Yến</t>
  </si>
  <si>
    <t>Xóm 4, thôn An Cư, xã Nghĩa Thắng, huyện Tư Nghĩa</t>
  </si>
  <si>
    <t>Bản án số 23/2016/HNGĐST ngày 20/9/2016 của TAND huyện Tư Nghĩa, Bản án số 07/2016/HNGĐ-PT ngày 19/12/2016 của TAND tỉnh Quảng Ngãi</t>
  </si>
  <si>
    <t>251/QĐ-CCTHADS ngày 17/02/2017</t>
  </si>
  <si>
    <t>Nộp CDNC 5.750.000đ</t>
  </si>
  <si>
    <t>10/QĐ-CCTHADS 16/3/2018</t>
  </si>
  <si>
    <t>Nguyễn Ngọc Thiệu, Nguyễn Hiệu, Nguyễn Tấn Đây</t>
  </si>
  <si>
    <t>TT La Hà, huyện Tư Nghĩa</t>
  </si>
  <si>
    <t>Bản án số 189/2016/HSST ngày 27/5/2016 của TAND TP Hồ Chí Minh, Bản án số 593/2016/HSPT ngày 27/10/2016 của TAND Cấp cao tại TP Hồ Chí Minh</t>
  </si>
  <si>
    <t>02/QĐ-CCTHADS ngày 05/10/2017</t>
  </si>
  <si>
    <t>Nộp án phí và thu lợi bất chính  59.000.000đ</t>
  </si>
  <si>
    <t>11/QĐ-CCTHADS 16/3/2018</t>
  </si>
  <si>
    <t>148/QĐCCTHA
NGÀY 28/9/15</t>
  </si>
  <si>
    <t>AP+SC
5.182.953đ</t>
  </si>
  <si>
    <t>AP
1.984.000đ</t>
  </si>
  <si>
    <t>SC
50.000 đ và 5 chỉ vàng</t>
  </si>
  <si>
    <t>122/HSPT ngày 18/4/1997
TAND TC tại Đà Nẵng</t>
  </si>
  <si>
    <t>12/2016</t>
  </si>
  <si>
    <t>Trả nợ NH
291.216.505đ</t>
  </si>
  <si>
    <t>Nguyễn Thị Nhung</t>
  </si>
  <si>
    <t>Đội 7, thôn Liên Trì, xã Bình Hiệp, huyện Bình Sơn</t>
  </si>
  <si>
    <t>92/2016/HSST ngày 15/9/2016 của TAND thành phố Quảng Ngãi</t>
  </si>
  <si>
    <t>56/QĐ-CCTHA ngày 07/11/2016</t>
  </si>
  <si>
    <t>Bà Nhan Thị Đào phải nộp: 200.000đ án phí hình sự sơ thẩm, 1.100.000 đồng sung công quỹ Nhà nước</t>
  </si>
  <si>
    <t>27/12/2017</t>
  </si>
  <si>
    <t>01/QĐ-CCTHADS ngày 28/12/2017</t>
  </si>
  <si>
    <t>Huỳnh Ngọc Tấn</t>
  </si>
  <si>
    <t>Thôn4, xã Bình Hòa, huyện Bình Sơn</t>
  </si>
  <si>
    <t>04/2017/QĐST-DS ngày 22/3/2017 của TAND huyện Bình Sơn</t>
  </si>
  <si>
    <t>64/QĐ-CCTHA ngày 18/4/2017</t>
  </si>
  <si>
    <t>Ông Huỳnh Ngọc Tấn phải nộp 8.718.000 đồng tiền án phí dân sự sơ thẩm</t>
  </si>
  <si>
    <t>02/QĐ-CCTHADS ngày 28/12/2017</t>
  </si>
  <si>
    <t>QĐ số: 28/2016/QDST-DS ngày 20/5/2016</t>
  </si>
  <si>
    <t>77/QĐ-CCTHA-DS 02/6/2016</t>
  </si>
  <si>
    <t>Tiền án phí DSST 1.575.000</t>
  </si>
  <si>
    <t>34/QĐ-CCTHADS
15/8/2016</t>
  </si>
  <si>
    <t>Cường 11</t>
  </si>
  <si>
    <t>II</t>
  </si>
  <si>
    <t>Thành phố Quảng Ngãi</t>
  </si>
  <si>
    <t>Nguyễn Hữu Nam</t>
  </si>
  <si>
    <t>Thôn Phong Niên Hạ, xã Tịnh Phong</t>
  </si>
  <si>
    <t>58/DSST ngày 18/9/2012 của TAND huyện Sơn Tịnh</t>
  </si>
  <si>
    <t>74/QĐ-CCTHA-DS ngày 27/11/2012</t>
  </si>
  <si>
    <t>49/QĐ-CCTHA ngày 24/9/2015</t>
  </si>
  <si>
    <t>Trần Đình Dũng</t>
  </si>
  <si>
    <t>58/HNST ngày
21/02/2014 của
TAND huyện
 Sơn Tịnh</t>
  </si>
  <si>
    <t>115/QĐ-CCTHA-HN
ngày 28/3/2014</t>
  </si>
  <si>
    <t>09/QĐ-CCTHADS
 ngày 22/7/2015</t>
  </si>
  <si>
    <t>Nguyễn Hùng Dũng</t>
  </si>
  <si>
    <t>83
11/7/2016</t>
  </si>
  <si>
    <t>84
11/7/2016</t>
  </si>
  <si>
    <t>15/2012/QĐST-KDTM
21/8/2012</t>
  </si>
  <si>
    <t>85
11/7/2016</t>
  </si>
  <si>
    <t>Bình 9</t>
  </si>
  <si>
    <t>Nguyễn Kỳ Hoàng Phi</t>
  </si>
  <si>
    <t>Án phí DSST là 2.227.500 đồng</t>
  </si>
  <si>
    <t>Án phí + Sung CQNN là 1.000.000 và 5 chỉ vàng 24k đồng</t>
  </si>
  <si>
    <t>Án phí DSST là 2.662.500 đồng</t>
  </si>
  <si>
    <t>AP 1.500.000đ</t>
  </si>
  <si>
    <t>67
11/8/2017</t>
  </si>
  <si>
    <t>Sa 58</t>
  </si>
  <si>
    <t>30/2013/QĐST-DS
18/7/2013
TAND TP Quảng Ngãi</t>
  </si>
  <si>
    <t>49
11/10/2013</t>
  </si>
  <si>
    <t>Trả nợ 350.000.000đ</t>
  </si>
  <si>
    <t>66
11/8/2017</t>
  </si>
  <si>
    <t>Sa 59</t>
  </si>
  <si>
    <t>16/8/2017</t>
  </si>
  <si>
    <t xml:space="preserve">Công ty TNHH Thiên Vũ </t>
  </si>
  <si>
    <t xml:space="preserve">Nguyễn Thị Thảo              </t>
  </si>
  <si>
    <t>04/2013/KDTM ngày 08/7/2013 của TAND huyện Bình Sơn</t>
  </si>
  <si>
    <t>04/QĐ-CTHA
05/11/2013</t>
  </si>
  <si>
    <t>51/QĐ-CTHA
13/8/2015</t>
  </si>
  <si>
    <t>Nguyễn Văn Giỏi</t>
  </si>
  <si>
    <t>Bình hải, Bình Sơn</t>
  </si>
  <si>
    <t>02/2012/DSST ngày 03/8/2012 của TAND huyện Bình Sơn</t>
  </si>
  <si>
    <t>169/QĐ-CTHA
10/5/2012</t>
  </si>
  <si>
    <t>52/QĐ-CTHA
14/8/2015</t>
  </si>
  <si>
    <t>Võ Văn Phượng</t>
  </si>
  <si>
    <t>Bình Minh, Bình Sơn</t>
  </si>
  <si>
    <t>20/2013/HNGĐ ngày 25/12/2013 của TAND huyện Bình Sơn</t>
  </si>
  <si>
    <t>35/QĐ-CTHA
26/12/2013</t>
  </si>
  <si>
    <t>Kiếm 78</t>
  </si>
  <si>
    <t>90/QĐ-CCTHADS
06/01/2014</t>
  </si>
  <si>
    <t>thôn Đông Quang, xã Phổ Văn, huyện Đức Phổ, tỉnh Quảng Ngãi</t>
  </si>
  <si>
    <t>thôn Hội An 2, xã Phổ An, huyện Đức Phổ, tỉnh Quảng Ngãi</t>
  </si>
  <si>
    <t>49/HSST ngày 07/12/2011 của TAND huyện Đức Phổ</t>
  </si>
  <si>
    <t>117/THA ngày 14/02/2012</t>
  </si>
  <si>
    <t>21/2009/HSST
05/5/2009
TAND huyện Sơn Tịnh</t>
  </si>
  <si>
    <t>647/QĐ-CCTHA
29/4/2014</t>
  </si>
  <si>
    <t>Sung công:
51.709.540đ</t>
  </si>
  <si>
    <t>34/QĐ-CTHA
23/10/2015</t>
  </si>
  <si>
    <t xml:space="preserve">phạt
49.215.000đ
</t>
  </si>
  <si>
    <t>51/QĐ-CCTHA
23/8/2016</t>
  </si>
  <si>
    <t>Lê Tuấn Hiên; Nguyễn Thị Quyên; Lê Tuấn Hiếu</t>
  </si>
  <si>
    <t>Cùng địa chỉ: Thôn Tân Định, xã Đức Thắng, huyện Mộ Đức, tỉnh Quảng Ngãi</t>
  </si>
  <si>
    <t>31/2015/HSST  ngày 25/12/2015 của TAND huyện Mộ Đức</t>
  </si>
  <si>
    <t>Nhân 12</t>
  </si>
  <si>
    <t>02/QĐ-CCTHA 18/5/2016</t>
  </si>
  <si>
    <t>03/QĐ-CCTHA 18/5/2016</t>
  </si>
  <si>
    <t>ĐOÀN THỊ CÚC</t>
  </si>
  <si>
    <t xml:space="preserve">Phước Bình, Bình Nguyên, Bình Sơn, </t>
  </si>
  <si>
    <t xml:space="preserve">115/HSST ngày 25/5/2015 của TAND Gò Vấp, TPHCM
</t>
  </si>
  <si>
    <t>120/QĐ-CCTHA
04/7/2017</t>
  </si>
  <si>
    <t>Án phí 4.832.000</t>
  </si>
  <si>
    <t>18/QĐ-CCTHA
09/3/2018</t>
  </si>
  <si>
    <t>02/2009/QĐST-KDTM ngày 17/12/2009 của TAND huyện Mộ Đức, tỉnh Quảng Ngãi</t>
  </si>
  <si>
    <t>92/QĐ-THA ngày 04/01/2010</t>
  </si>
  <si>
    <t>nộp án phí KDTM ST 2.800.000đ</t>
  </si>
  <si>
    <t>02/QĐ-CCTHA ngày 27/7/2015</t>
  </si>
  <si>
    <t xml:space="preserve"> Nguyễn Tấn Nam, Đỗ Thị Ngọc Lan</t>
  </si>
  <si>
    <t>Cung trú tại: Thôn 4, xã Đức Tân, huyện Mộ Đức, tỉnh Quảng Ngãi</t>
  </si>
  <si>
    <t>tổ dân phố 6, thị trấn Đức Phổ, huyện Đức Phổ, tỉnh Quảng Ngãi</t>
  </si>
  <si>
    <t>01/KDTM-ST ngày 17/8/2010 của TAND huyện Đức Phổ</t>
  </si>
  <si>
    <t>44/QĐ-CCTHA ngày 17/11/2010</t>
  </si>
  <si>
    <t>01/HSST
04/01/2007</t>
  </si>
  <si>
    <t>24/THA
19/11/2007</t>
  </si>
  <si>
    <t>56/THA
31/7/2015</t>
  </si>
  <si>
    <t>Nguyễn Phố</t>
  </si>
  <si>
    <t>19/HSST
06/3/2014</t>
  </si>
  <si>
    <t>187/THA
13/5/2014</t>
  </si>
  <si>
    <t>58/THA
31/7/2015</t>
  </si>
  <si>
    <t>Thượng Thị Bé</t>
  </si>
  <si>
    <t xml:space="preserve">T. Đại An Tây 2, Hành Thuận
</t>
  </si>
  <si>
    <t>168/HSST
08/5/2007</t>
  </si>
  <si>
    <t>47/THA
09/01/2008</t>
  </si>
  <si>
    <t>59/THA
31/7/2015</t>
  </si>
  <si>
    <t>21/HSST
02/4/2003</t>
  </si>
  <si>
    <t>113/THA
06/6/2008</t>
  </si>
  <si>
    <t>54/THA
31/7/2015</t>
  </si>
  <si>
    <t>Số 20/QĐ-CCTHA ngày 30/5/2016</t>
  </si>
  <si>
    <t>14/2010/QDDS-ST  01/10/2010 TANDTrà Bồng</t>
  </si>
  <si>
    <t>23/QĐ-CCTHA 15/12/2010</t>
  </si>
  <si>
    <t>Trả nợ 13.000.000đ</t>
  </si>
  <si>
    <t>24/3/2016</t>
  </si>
  <si>
    <t>01/QĐ-CCTHA 25/3/2016</t>
  </si>
  <si>
    <t>Bình Thanh Đông, Bình Sơn</t>
  </si>
  <si>
    <t>Án phí KDTMST 8.030.292đ</t>
  </si>
  <si>
    <t>17/QĐ-CTHA</t>
  </si>
  <si>
    <t>Thôn An Trường, xã Phổ Ninh, huyện Đức Phổ</t>
  </si>
  <si>
    <t>24/QĐ-CTHA ngày 13/01/2015</t>
  </si>
  <si>
    <t>Trả nợ công dân 5.525.000.000đ</t>
  </si>
  <si>
    <t>04/QĐ-CTHA
01/02/2016</t>
  </si>
  <si>
    <t>Nguyễn Ka Phi</t>
  </si>
  <si>
    <t>Thôn An Đại 3, xã Nghĩa Phương, Tư Nghĩa</t>
  </si>
  <si>
    <t>Án phí và sung công quỹ nhà nước
20.904.000</t>
  </si>
  <si>
    <t>Trần Đình Lân</t>
  </si>
  <si>
    <t>Đội 5, thôn Lâm Lộc Nam, xã Tịnh Hà, huyện Sơn Tịnh, tỉnh Quảng Ngãi</t>
  </si>
  <si>
    <t>02/QĐ-CCTHA
20/7/2015</t>
  </si>
  <si>
    <t>3/2007/HSST
14/3/2007</t>
  </si>
  <si>
    <t>11/2012/HSST
24/7/2012</t>
  </si>
  <si>
    <t>21/2012/HSST
24/10/2012</t>
  </si>
  <si>
    <t>20/2012/HSST
24/10/2012</t>
  </si>
  <si>
    <t>26/2012/HSST
21/11/2012</t>
  </si>
  <si>
    <t>53/QĐ-CTHA
04/11/2016</t>
  </si>
  <si>
    <t>Công ty TNHH Sản xuất thương mại và dịch vụ Lê Khiêm trả nợ cho Ngân hàng TMCP Xuất nhập khẩu Việt Nam (Eximbank) số tiền 1.207.764.860đ</t>
  </si>
  <si>
    <t>Số 21/QĐ-CCTHA ngày 31/5/2016</t>
  </si>
  <si>
    <t>Huỳnh Thị Quyên, Nguyễn Thanh Phong</t>
  </si>
  <si>
    <t>Án phí DSST là 4.000.000 đồng</t>
  </si>
  <si>
    <t>56/QĐ-CTHA 20/12/2010</t>
  </si>
  <si>
    <t>30/12/2015</t>
  </si>
  <si>
    <t>01/QĐ-CTHA 07/7/2015</t>
  </si>
  <si>
    <t xml:space="preserve">Trịnh Văn Minh
</t>
  </si>
  <si>
    <t>122/2009/HSPT ngày 16/7/2009 TAND tỉnh Quảng Ngãi</t>
  </si>
  <si>
    <t>46/QĐ-CCTHA 14/12/2009</t>
  </si>
  <si>
    <t>Điểm a, khoản 1, điều 44a</t>
  </si>
  <si>
    <t>31/7/2015</t>
  </si>
  <si>
    <t>38/QĐ-CCTHA 31/7/2015</t>
  </si>
  <si>
    <t>Nguyễn Kế Sang
 và Lê Hồng Lây</t>
  </si>
  <si>
    <t>07/DSST
23/7/2015</t>
  </si>
  <si>
    <t>157/QĐ-CCTHA 
03/8/2015</t>
  </si>
  <si>
    <t>Án phí 3.000.000</t>
  </si>
  <si>
    <t>06/QĐ-CCTHA
08/01/2016</t>
  </si>
  <si>
    <t>tổ 19, Nghĩa Lộ</t>
  </si>
  <si>
    <t>48/2013/QĐST-DS
ngày 05/12/2013
TAND TPQN</t>
  </si>
  <si>
    <t>283
23/12/2013</t>
  </si>
  <si>
    <t>án phí
1,625,000đ</t>
  </si>
  <si>
    <t>72/QĐ-CCTHA ngày 18/10/2013</t>
  </si>
  <si>
    <t xml:space="preserve">Phan Lộc
</t>
  </si>
  <si>
    <t xml:space="preserve">Hành Đức
</t>
  </si>
  <si>
    <t>Xã Sơn Giang, huyện Sơn Hà, tỉnh Quảng Ngãi</t>
  </si>
  <si>
    <t>150/QĐ-CTHA
20/8/2014</t>
  </si>
  <si>
    <t>07/QĐ-CTHA
20/7/2015</t>
  </si>
  <si>
    <t>Đinh Văn Sơm</t>
  </si>
  <si>
    <t>thôn Tà Bần, xã Sơn Thủy, huyện Sơn Hà, tỉnh Quảng Ngãi</t>
  </si>
  <si>
    <t>12/QĐ-CCTHA
15/4/2016</t>
  </si>
  <si>
    <t>11/QĐ-CCTHA
15/4/2016</t>
  </si>
  <si>
    <t>14/QĐ-CCTHA
20/4/2016</t>
  </si>
  <si>
    <t>16/QĐ-CCTHA
20/4/2016</t>
  </si>
  <si>
    <t>16/QĐ-CCTHA
21/4/2016</t>
  </si>
  <si>
    <t>Than Ngọc Nam - chủ doanh nghiệp tư nhân Thanh Nam</t>
  </si>
  <si>
    <t>TDP Quyết Thắng A, phường Trương Quang Trọng, TPQN</t>
  </si>
  <si>
    <t>04/2016/QĐST-KDTM
31/3/2016
TAND TP Quảng Ngãi</t>
  </si>
  <si>
    <t>433
14/12/2016</t>
  </si>
  <si>
    <t>93/HSPT ngày 26/3/2013 của TAND tỉnh Quảng Ngãi</t>
  </si>
  <si>
    <t>339/QĐ-CCTHA ngày 23/5/2013</t>
  </si>
  <si>
    <t>Nộp sung công 60.382.000 đồng và 200.000 đồng án phí hình sự sơ thẩm.</t>
  </si>
  <si>
    <t>33/QĐ-CCTHA ngày 30/7/2015</t>
  </si>
  <si>
    <t>thôn Thạch By 2, xã Phổ Thạnh, huyện Đức Phổ, tỉnh Quảng Ngãi</t>
  </si>
  <si>
    <t>55/HSST ngày ngày 11/9/2012 của TAND huyện Đức Phổ</t>
  </si>
  <si>
    <t>74/QĐ-CCTHA ngày 02/11/2012</t>
  </si>
  <si>
    <t>Sung công quỹ Nhà nước 12.400.000 đồng</t>
  </si>
  <si>
    <t>34/QĐ-CCTHA ngày 30/7/2015</t>
  </si>
  <si>
    <t>487/HSPT ngày 26/11/2004 của TAND Tp Hồ Chí Minh</t>
  </si>
  <si>
    <t>15/QĐ-CCTHADS   ngày 20/01/2017</t>
  </si>
  <si>
    <t>Phạm Thị Phương Anh</t>
  </si>
  <si>
    <t>37/QĐ-CTHA
23/10/2015</t>
  </si>
  <si>
    <t xml:space="preserve">phạt
21.240.000đ
</t>
  </si>
  <si>
    <t>52/QĐ-CCTHA
23/8/2016</t>
  </si>
  <si>
    <t>Nguyễn Thị Hiếu</t>
  </si>
  <si>
    <t>33/QĐ-CTHA
23/10/2016</t>
  </si>
  <si>
    <t>thôn Điền Hòa, xã Nghĩa Điền, huyện Tư Nghĩa</t>
  </si>
  <si>
    <t>Án 40/2016/HSST ngày 09/12/2016 của TAND Nghĩa Hành và Án 29/2017/HSPT ngày 21/02/2016 của TAND tỉnh Quảng Ngãi</t>
  </si>
  <si>
    <t>372/QĐ-CCTHA
17/5/2017</t>
  </si>
  <si>
    <t>Lê Thị Khanh</t>
  </si>
  <si>
    <t>thôn Điền An, xã Nghĩa Điền, huyện Tư Nghĩa</t>
  </si>
  <si>
    <t>Án số 31/2016/HSST ngày 08/8/2016 của TAND huyện Nghĩa Hành</t>
  </si>
  <si>
    <t>44/QĐ-CCTHA
18/10/2016</t>
  </si>
  <si>
    <t>nộp 200,000đ AP, 4,155,000đ tiền phạt</t>
  </si>
  <si>
    <t>32/QĐ-CCTHADS 30/6/2017</t>
  </si>
  <si>
    <t>án phí 
47,095,840</t>
  </si>
  <si>
    <t>33/QĐ-CCTHA
11/7/2017</t>
  </si>
  <si>
    <t>Huỳnh Văn Vương</t>
  </si>
  <si>
    <t>188/QĐ-CCTHA
10/01/2017</t>
  </si>
  <si>
    <t>307/QĐ-CCTHA
07/4/2017</t>
  </si>
  <si>
    <t>129/QĐ-CCTHA
05/12/2016</t>
  </si>
  <si>
    <t>Nguyễn Hùng</t>
  </si>
  <si>
    <t>Công ty vận Tải ô tô Sao Vàng</t>
  </si>
  <si>
    <t>93 Bà Triệu, TP Quảng Ngãi</t>
  </si>
  <si>
    <t>15/2015/QĐST-KDYM
22/5/2015
TAND TP Quảng Ngãi</t>
  </si>
  <si>
    <t>66
11/10/2017</t>
  </si>
  <si>
    <t>Trả Ngân hàng Ngoại Thương Việt Nam 10.522.268.975đ + 1.000.000đ nợ lãi phát sinh</t>
  </si>
  <si>
    <t>11/QĐ-CCTHADS
20/3/2018</t>
  </si>
  <si>
    <t>28/9/2017</t>
  </si>
  <si>
    <t>26/3/2018</t>
  </si>
  <si>
    <t>294/QĐ-CCTHADS ngày 12/5/2017</t>
  </si>
  <si>
    <t>Phải nộp 10.100.000 đồng án phí hòa giải thành</t>
  </si>
  <si>
    <t>40/QĐ-CCTHADS   ngày 04/8/2017</t>
  </si>
  <si>
    <t>Thôn Phú Tài, Trà Phú, Trà Bồng, tỉnh Quảng Ngãi</t>
  </si>
  <si>
    <t>9/2014/HSST
6/6/2014</t>
  </si>
  <si>
    <t>11/2014/HSST
24/6/2014</t>
  </si>
  <si>
    <t xml:space="preserve">Phạm Thị Nam                  </t>
  </si>
  <si>
    <t xml:space="preserve">  Tổ 8, phường Lê Hồng Phong, TP.Quảng Ngãi</t>
  </si>
  <si>
    <t>49/2013/HSST
ngày 26/12/2013                                        
TAND huyện Đức Phổ, QNgãi</t>
  </si>
  <si>
    <t>Thôn Mỹ Thuận, xã Phổ Thuận, huyện Đức Phổ</t>
  </si>
  <si>
    <t>36/2013/HSST   27/8/2013 và 97/2014/HSPT 18/02/2014</t>
  </si>
  <si>
    <t>121/QĐ-CTHA 12/5/2014</t>
  </si>
  <si>
    <t>Án phí  114.296.000</t>
  </si>
  <si>
    <t>18/3/2015</t>
  </si>
  <si>
    <t>15/QĐ-CTHA</t>
  </si>
  <si>
    <t>Công ty TNHH Tú Anh</t>
  </si>
  <si>
    <t>TDP 6, thị trấn Đức Phổ, huyện Đức Phổ</t>
  </si>
  <si>
    <t>18/2011/QĐST-KDTM 19/7/2011, 251/TB-TA ngày 05/8/2011 và 288/TB-TA ngày 23/8/2011 của TAND tỉnh Quảng Ngãi</t>
  </si>
  <si>
    <t>128/QĐ-CTHA 28/12/2011</t>
  </si>
  <si>
    <t>05/2010/HSST ngày 20/4/2010 của TAND huyện Mộ Đức, tỉnh Quảng Ngãi</t>
  </si>
  <si>
    <t>Số 187/QĐ-THA ngày 18/6/2010</t>
  </si>
  <si>
    <t>Phải trả cho bà Đỗ Thị Ẩn 598.000.000 đồng và tiền lãi suất chậm thi hành án</t>
  </si>
  <si>
    <t>03/2016/HSST 15/4/216</t>
  </si>
  <si>
    <t>nộp tiền sung công 600.000đ</t>
  </si>
  <si>
    <t>Số 03/QĐ-CCTHA ngày 01/12/2015</t>
  </si>
  <si>
    <t>Bồi thường cho BQL rừng phòng hộ đầu nguồn Thạch Nham 52.698.500đ</t>
  </si>
  <si>
    <t>17/6/2016</t>
  </si>
  <si>
    <t>132/QĐ-CCTHA-DS 19/6/2007</t>
  </si>
  <si>
    <t>Án phí DSST 362,500 đồng</t>
  </si>
  <si>
    <t>17/QĐ-CCTHADS 24/7/2015</t>
  </si>
  <si>
    <t>Trần Văn Thắng</t>
  </si>
  <si>
    <t>Xóm 08, thôn Bình Bắc, xã Tịnh Bình, Sơn Tịnh</t>
  </si>
  <si>
    <t>52/2009/QĐST-DS 15/9/2009 TAND H. Sơn Tịnh</t>
  </si>
  <si>
    <t>72/QĐ-CCTHA-DS 09/02/2015</t>
  </si>
  <si>
    <t>Án phí DSST 875,800 đồng</t>
  </si>
  <si>
    <t>48/QĐ-CCTHADS 24/9/2015</t>
  </si>
  <si>
    <t>Phùng Kế Nghĩa</t>
  </si>
  <si>
    <t>án phí
400.000 đ
phạt 
10.000.000 đ</t>
  </si>
  <si>
    <t>án phí
9.549.800 đ</t>
  </si>
  <si>
    <t>án phí
21.051.999 đ</t>
  </si>
  <si>
    <t>án phí
4.595.208 đ</t>
  </si>
  <si>
    <t>án phí
5.691.580 đ</t>
  </si>
  <si>
    <t>án phí
8.746.245 đ</t>
  </si>
  <si>
    <t xml:space="preserve">Công ty TNHH  một thành viên Lê Kiên phải nộp số tiền 109.117.000đ án phí kinh doanh thương mại sơ thẩm </t>
  </si>
  <si>
    <r>
      <t>Nguyễn Thanh Tuấn,</t>
    </r>
    <r>
      <rPr>
        <sz val="10"/>
        <rFont val="Arial"/>
        <family val="2"/>
      </rPr>
      <t xml:space="preserve"> sinh năm: 1983        </t>
    </r>
  </si>
  <si>
    <r>
      <t>Võ Sĩ Hậu</t>
    </r>
    <r>
      <rPr>
        <sz val="10"/>
        <rFont val="Arial"/>
        <family val="2"/>
      </rPr>
      <t>, sinh năm 1991</t>
    </r>
  </si>
  <si>
    <r>
      <t>Lê Công Đạt</t>
    </r>
    <r>
      <rPr>
        <sz val="10"/>
        <rFont val="Arial"/>
        <family val="2"/>
      </rPr>
      <t>, sinh năm 1993</t>
    </r>
  </si>
  <si>
    <r>
      <t>Nguyễn Hữu Kết</t>
    </r>
    <r>
      <rPr>
        <sz val="10"/>
        <rFont val="Arial"/>
        <family val="2"/>
      </rPr>
      <t>, sinh năm 1982</t>
    </r>
    <r>
      <rPr>
        <b/>
        <sz val="10"/>
        <rFont val="Arial"/>
        <family val="2"/>
      </rPr>
      <t>, Lê Quý Trâm</t>
    </r>
    <r>
      <rPr>
        <sz val="10"/>
        <rFont val="Arial"/>
        <family val="2"/>
      </rPr>
      <t>, sinh năm 1985</t>
    </r>
  </si>
  <si>
    <r>
      <t>Phạm Văn Trân</t>
    </r>
    <r>
      <rPr>
        <sz val="10"/>
        <rFont val="Arial"/>
        <family val="2"/>
      </rPr>
      <t>, sinh năm 1972</t>
    </r>
  </si>
  <si>
    <r>
      <t>Mai Thị Ngà</t>
    </r>
    <r>
      <rPr>
        <sz val="10"/>
        <rFont val="Arial"/>
        <family val="2"/>
      </rPr>
      <t>, sinh năm 1981</t>
    </r>
  </si>
  <si>
    <r>
      <t>Ngô Đức Đẹp</t>
    </r>
    <r>
      <rPr>
        <sz val="10"/>
        <rFont val="Arial"/>
        <family val="2"/>
      </rPr>
      <t xml:space="preserve">, sinh năm 1985; </t>
    </r>
    <r>
      <rPr>
        <b/>
        <sz val="10"/>
        <rFont val="Arial"/>
        <family val="2"/>
      </rPr>
      <t>Nguyễn Thị Mỹ Dung</t>
    </r>
    <r>
      <rPr>
        <sz val="10"/>
        <rFont val="Arial"/>
        <family val="2"/>
      </rPr>
      <t>, sinh năm 1990</t>
    </r>
  </si>
  <si>
    <r>
      <t>Phải nộp 7.670.000 đồng</t>
    </r>
    <r>
      <rPr>
        <b/>
        <sz val="10"/>
        <rFont val="Arial"/>
        <family val="2"/>
      </rPr>
      <t xml:space="preserve"> </t>
    </r>
    <r>
      <rPr>
        <sz val="10"/>
        <rFont val="Arial"/>
        <family val="2"/>
      </rPr>
      <t>án phí dân sự sơ thẩm</t>
    </r>
  </si>
  <si>
    <r>
      <t>Nguyễn Trương Xuân Nhật</t>
    </r>
    <r>
      <rPr>
        <sz val="10"/>
        <rFont val="Arial"/>
        <family val="2"/>
      </rPr>
      <t xml:space="preserve"> sinh năm 1990,</t>
    </r>
  </si>
  <si>
    <t>Tổ 14, phường Nghĩa Chánh, TPQN</t>
  </si>
  <si>
    <t>24/HSST ngày 13/02/2012 của TAND TP Quảng Ngãi</t>
  </si>
  <si>
    <t>404/QĐTHA, ngày 15/3/2012</t>
  </si>
  <si>
    <t>Ngày 17/4/2015</t>
  </si>
  <si>
    <t>Bình 11</t>
  </si>
  <si>
    <t>Bình 12</t>
  </si>
  <si>
    <t>Bình 13</t>
  </si>
  <si>
    <t>TDP Phú Vinh
 Đông, thị trấn
 Chợ Chùa</t>
  </si>
  <si>
    <t>103/QĐ-CCTHA ngày 21/9/15</t>
  </si>
  <si>
    <t>Phú Bình, Tịnh Châu, TP Quảng Ngãi</t>
  </si>
  <si>
    <t>72/2014/HSST
22/10/2014
TAND TP Quảng Ngãi</t>
  </si>
  <si>
    <t>Phạt 85.200.000đ</t>
  </si>
  <si>
    <t>177
28/9/2017</t>
  </si>
  <si>
    <t>Tân Mỹ, Tịnh An, TPQN</t>
  </si>
  <si>
    <t>1135
11/4/2016</t>
  </si>
  <si>
    <t>Phạt + AP 30.200.000đ</t>
  </si>
  <si>
    <t>04/DSST ngày 31/3/2009 của TAND huyện Đức Phổ</t>
  </si>
  <si>
    <t>212/QĐ-CCTHA ngày 16/6/2009</t>
  </si>
  <si>
    <t>Án phí dân sự sơ thẩm 9.856.000 đồng</t>
  </si>
  <si>
    <t>13/QĐ-CCTHA ngày 28/7/2015</t>
  </si>
  <si>
    <t>27/2010/HSST
14/9/2010
TAND TPQN</t>
  </si>
  <si>
    <t>65
10/11/2010</t>
  </si>
  <si>
    <t>sung công
141,500,000đ</t>
  </si>
  <si>
    <t>86
28/8/2015</t>
  </si>
  <si>
    <t>Huỳnh Trọng Đức</t>
  </si>
  <si>
    <t>08/2009/HSST
05/3/2009
TAND TPQN</t>
  </si>
  <si>
    <t>284
08/4/2009</t>
  </si>
  <si>
    <t>án phí
sung công
15,800,000đ</t>
  </si>
  <si>
    <t>85
28/8/2015</t>
  </si>
  <si>
    <t>Trần Thị Kim Loan</t>
  </si>
  <si>
    <t>520/HSPT
10/10/1994</t>
  </si>
  <si>
    <t>159
25/11/1997</t>
  </si>
  <si>
    <t>án phí
sung công
7,370,000đ</t>
  </si>
  <si>
    <t>76
28/8/2015</t>
  </si>
  <si>
    <t>Vùng 4, xã Phổ Thuận, Đức Phổ</t>
  </si>
  <si>
    <t>01/2016/QĐ-TBPS ngày 30/9/2016 của TAND tỉnh Quảng Ngãi</t>
  </si>
  <si>
    <t>292/QĐ-CCTHADS ngày 08/5/2017</t>
  </si>
  <si>
    <t>Trần Quang Dũng</t>
  </si>
  <si>
    <t>Ông Trần Quang Dũng phải nộp 2.150.000 đồng cho Công ty CP gạch ngói Phổ Phong</t>
  </si>
  <si>
    <t>Phạm Văn Lành</t>
  </si>
  <si>
    <t>Ông Phạm Văn lành phải nộp 17.177.780 đồng cho Công ty CP gạch ngói Phổ Phong</t>
  </si>
  <si>
    <t>23/01/2018</t>
  </si>
  <si>
    <t>07/QĐ-CCTHADS   ngày 29/01/2018</t>
  </si>
  <si>
    <t>08/QĐ-CCTHADS   ngày 29/01/2018</t>
  </si>
  <si>
    <t>Trần Ngọc Cường, Lê Thị Bích Giang</t>
  </si>
  <si>
    <t>Xóm Hàng Gòn, TDP Hàng Gòn, TT Di Lăng</t>
  </si>
  <si>
    <t>03/2016/HNGĐ-ST ngày 18/5/2016 của TAND huyện Sơn Hà</t>
  </si>
  <si>
    <t>62/QĐ-CCTHADS ngày 04/11/2016</t>
  </si>
  <si>
    <t>Trả nợ cho ông Lê Thanh Tùng 16.845.314 đồng</t>
  </si>
  <si>
    <t>29, 30/01/2018</t>
  </si>
  <si>
    <t>18/2015/QĐST-DS
14/5/2015
TAND TP Quảng Ngãi</t>
  </si>
  <si>
    <t>876
22/5/2015</t>
  </si>
  <si>
    <t>Trả nợ
3.332.706.8726đ</t>
  </si>
  <si>
    <t>109
22/8/2017</t>
  </si>
  <si>
    <t>Trần Thị Trà</t>
  </si>
  <si>
    <t>Án phí hình sự sơ thẩm và Án phí dân sự sơ thẩm. Tổng cộng 548.367 đồng</t>
  </si>
  <si>
    <t>Án phí hình sự sơ thẩm và Án phí dân sự sơ thẩm. Tổng cộng: 432.742 đồng</t>
  </si>
  <si>
    <t xml:space="preserve">04/2016/HSST, ngày 20/01/2016, TAND huyện Đức Phổ   </t>
  </si>
  <si>
    <t>216/QĐ-CCTHADS ngày 21/3/2016</t>
  </si>
  <si>
    <t>Phải nộp 100.000 đồng án phí hình sự sơ thẩm và 37.000.000 đồng tiền sung công quỹ nhà nước</t>
  </si>
  <si>
    <t>45/QĐ-CCTHADS   ngày 06/5/2016</t>
  </si>
  <si>
    <t>12/QĐ-CCTHADS   ngày 26/12/2016</t>
  </si>
  <si>
    <t>16/2013/HSST 27/9/2013 TAND huyện Ba Tơ</t>
  </si>
  <si>
    <t>61/QĐ-CCTHA 08/01/2014</t>
  </si>
  <si>
    <t>29/7/2016</t>
  </si>
  <si>
    <t>29/1/2016</t>
  </si>
  <si>
    <t>25/01/2016</t>
  </si>
  <si>
    <t>25/1/2016</t>
  </si>
  <si>
    <t>14/1/2016</t>
  </si>
  <si>
    <t>19/1/2016</t>
  </si>
  <si>
    <t>06/QĐ-CTHADS ngày 12/52017</t>
  </si>
  <si>
    <t>Nguyễn Thị tố vân</t>
  </si>
  <si>
    <t>tổ 7, Nghĩa Lộ</t>
  </si>
  <si>
    <t>10/2012/DSST
08/6/2012
TAND TPQN</t>
  </si>
  <si>
    <t>732
20/7/2012</t>
  </si>
  <si>
    <t>trả công dân
82,159,500đ</t>
  </si>
  <si>
    <t>77
01/9/2015</t>
  </si>
  <si>
    <t>Tạ Anh Dũng</t>
  </si>
  <si>
    <t>tổ 22, Nghĩa Lộ</t>
  </si>
  <si>
    <t>37/QĐ-CTHA
04/8/2015</t>
  </si>
  <si>
    <t>Trịnh Thìn (Dũng)</t>
  </si>
  <si>
    <t>25/4/2016</t>
  </si>
  <si>
    <t>tổ 6, Lê Hồng Phong, TPQn</t>
  </si>
  <si>
    <t>92/2016/QĐST-DS
29/8/2016
TAND TP Quảng Ngãi</t>
  </si>
  <si>
    <t>119
12/10/2016</t>
  </si>
  <si>
    <t>Trả nợ 30.043.750đ</t>
  </si>
  <si>
    <t>99
22/8/2017</t>
  </si>
  <si>
    <t>45/2015/QĐST-DS
03/9/2015
TAND TP Quảng Ngãi</t>
  </si>
  <si>
    <t>950
07/3/2015</t>
  </si>
  <si>
    <t>Trả nợ 6.000.000đ</t>
  </si>
  <si>
    <t>102
22/85/2017</t>
  </si>
  <si>
    <t xml:space="preserve">thôn Đông Quang, xã Phổ Văn, huyện Đức Phổ, tỉnh Quảng Ngãi. </t>
  </si>
  <si>
    <t>Số 20/2014/HSST-
ngày 28/10/2014
của TAND thị xã Ayun Pa, tỉnh Gia Lai</t>
  </si>
  <si>
    <t>Số 204/QĐ-CCTHA ngày 14/4/2015</t>
  </si>
  <si>
    <t>nộp án phí 2.080.000đ</t>
  </si>
  <si>
    <t>20/4/2015</t>
  </si>
  <si>
    <t>Số 42 /QĐ-CCTHA ngày
23/9/2015</t>
  </si>
  <si>
    <t>Trần Tới</t>
  </si>
  <si>
    <t>Thôn Phước Luông, xã Đức Hòa, huyện Mộ Đức, tỉnh Quảng Ngãi</t>
  </si>
  <si>
    <t>Số 10/HSST ngày 20/5/1998 của TAND huyện Mộ Đức, tỉnh Quảng Ngãi</t>
  </si>
  <si>
    <t>Số 29/QĐ-CCTHA ngày   06/6/1998</t>
  </si>
  <si>
    <t>Án phí,  sung công quỹ nhà nước 60.912.600</t>
  </si>
  <si>
    <t>30/3/2015</t>
  </si>
  <si>
    <t>Số 43 /QĐ-CCTHA ngày
23/9/2015</t>
  </si>
  <si>
    <t>Nguyễn Văn Tâm</t>
  </si>
  <si>
    <t>08/2015/QĐST- DS  ngày 16/6/2015 của TAND huyện Mộ Đức</t>
  </si>
  <si>
    <t>Số: 46/QĐ-CCTHA ngày 15/10/2015</t>
  </si>
  <si>
    <t>25/HNST
01/7/2011
TAND huyện Bình Sơn, tỉnh Quảng Ngãi</t>
  </si>
  <si>
    <t>Bà Quyên, ông Phong phải có nghĩa vụ trả cho ông Lê chi (ông Chi đã chế, bà Bùi Thị Bế được thừa kế, uỷ quyền) số tiền 113.375.000đ</t>
  </si>
  <si>
    <t>Số 22/QĐ-CCTHA ngày 09/6/2016</t>
  </si>
  <si>
    <t>Tiền phạt: 15.000.000 đồng
Án phí: 200.000 đồng</t>
  </si>
  <si>
    <t>06/THA ngày 04/4/17</t>
  </si>
  <si>
    <t>Xuân Vinh, 
Hành Đức</t>
  </si>
  <si>
    <t>BA số 04/2014/
HNGĐ-PT ngày
14/01/14
của TAND tỉnh
Quảng Ngãi</t>
  </si>
  <si>
    <t>138/QĐ-CCTHADS
ngày 04/3/2014</t>
  </si>
  <si>
    <t>Thối chia tài sản
57.735.646 đồng</t>
  </si>
  <si>
    <t>108/QĐ-
CCTHADS
ngày 23/01/2017</t>
  </si>
  <si>
    <t>ông Văn Ngọc Khánh phải giao cháu Văn Cao Khoa sinh ngày 09/9/2015 cho bà Huỳnh Thị Trang trực tiếp nuôi dưỡng. 1.000đồng</t>
  </si>
  <si>
    <t>25/7/2017</t>
  </si>
  <si>
    <t>38/QĐ-CCTHADS ngày 26/7/2017</t>
  </si>
  <si>
    <t>28/7/2017</t>
  </si>
  <si>
    <t xml:space="preserve">Nộp AP: 2.992.000 đồng
</t>
  </si>
  <si>
    <t xml:space="preserve">Nộp AP: 1.000.000 đồng
</t>
  </si>
  <si>
    <t xml:space="preserve">Nộp AP: 1.150.000 đồng
</t>
  </si>
  <si>
    <t xml:space="preserve">Nộp AP: 7.062.000 đồng
</t>
  </si>
  <si>
    <t xml:space="preserve">Nộp AP: 400.000 đồng
</t>
  </si>
  <si>
    <t xml:space="preserve">Nộp SC: 11.680.000 đồng
nộp phạt: 5.000.000 đồng
</t>
  </si>
  <si>
    <t xml:space="preserve">Nộp AP: 3.212.000 đồng
</t>
  </si>
  <si>
    <t xml:space="preserve">Nộp AP: 3.984.000 đồng
</t>
  </si>
  <si>
    <t xml:space="preserve">BT cho v/công 
Trương Ngọc Đoàn: 30.883.000 đồng
</t>
  </si>
  <si>
    <t xml:space="preserve">BT cho v/c ông Đỗ Minh Thủy,
bà Nguyễn Tường Dung: 10.200.000 đồng
</t>
  </si>
  <si>
    <t xml:space="preserve">Sung CQNN: 600.000 đồng </t>
  </si>
  <si>
    <t>Án phí DSST là 3.142.000 đồng</t>
  </si>
  <si>
    <t>17/QĐ-CCTHA ngày 28/7/2015</t>
  </si>
  <si>
    <t>Bình 5</t>
  </si>
  <si>
    <t>Trần Nhạn</t>
  </si>
  <si>
    <t xml:space="preserve">tổ 3, phường Nghĩa Chánh, thành phố Quảng Ngãi
</t>
  </si>
  <si>
    <t>Huỳnh Viện</t>
  </si>
  <si>
    <t xml:space="preserve">Bà Thái Thị Kim Chi
</t>
  </si>
  <si>
    <t xml:space="preserve">813 Quang Trung, TP.Quảng Ngãi 
</t>
  </si>
  <si>
    <t>05/QĐ-CCTHA ngày 28/7/2015</t>
  </si>
  <si>
    <t>Nguyễn Long Hưng</t>
  </si>
  <si>
    <t>11 ngày 01/10/1990 của TAND huyện Đức Phổ</t>
  </si>
  <si>
    <t>Án phí dân sự sơ thẩm 710.000 đồng</t>
  </si>
  <si>
    <t>07/QĐ-CCTHADS
23/3/2017</t>
  </si>
  <si>
    <t>Bản án sô
31/2015/DSST
19/8/2015</t>
  </si>
  <si>
    <t>116/QĐ-CCTHADS
05/12/2016</t>
  </si>
  <si>
    <t>Trả nợ công dân 344,400,000</t>
  </si>
  <si>
    <t>08/QĐ-CCTHADS
23/3/2017</t>
  </si>
  <si>
    <t>Bản án số
24/2015/DSST
28/7/2015</t>
  </si>
  <si>
    <t>05/2016/
QĐST-DS
24/08/2016</t>
  </si>
  <si>
    <t>Nguyễn Thanh Linh</t>
  </si>
  <si>
    <t>76/2017/QĐST-HNGĐ ngày 17/11/2017</t>
  </si>
  <si>
    <t>146/QĐ-CCTHADS ngày 08/02/2018</t>
  </si>
  <si>
    <t>Cấp dưỡng nuôi con Nguyễn Huỳnh Trọng Nghĩa từ tháng 11/2017-02/2018=8.000.000 đồng</t>
  </si>
  <si>
    <t>27/3/2018</t>
  </si>
  <si>
    <t>04/QĐ-CTHADS ngày 29/3/2018</t>
  </si>
  <si>
    <t>Nguyễn Thành Long</t>
  </si>
  <si>
    <t>05/2014/HSPT ngày 29/10/2014, 42/2014/HSST ngày 25/8/2014</t>
  </si>
  <si>
    <t>116/QĐ-CCTHADS ngày 12/6/2017</t>
  </si>
  <si>
    <t>Ông Nguyễn Thành Long phải bồi thường cho gia đình người bị hại Huỳnh Anh số tiền 65.000.000 đồng</t>
  </si>
  <si>
    <t>25/3/2018</t>
  </si>
  <si>
    <t>19/QĐ-CCTHADS ngày 28/3/2018</t>
  </si>
  <si>
    <t>718/QĐ-CCTHA ngày 29/4/2014</t>
  </si>
  <si>
    <t>Số: 396/2014/HSST
ngày 08/7/2014 
TAND TP Biên Hòa, tỉnh Đồng Nai</t>
  </si>
  <si>
    <t>Số 270/QĐ-CCTHA ngày
04/9/2014</t>
  </si>
  <si>
    <t>23/6/2017</t>
  </si>
  <si>
    <t>Nguyễn Huệ, Trần Thị Công</t>
  </si>
  <si>
    <t>03/2014/QĐST ngày 05/12/2014 của TAND huyện Tư Nghĩa</t>
  </si>
  <si>
    <t>Trả nợ 594,364,000đ</t>
  </si>
  <si>
    <t>30/QĐ-CCTHADS 26/6/2017</t>
  </si>
  <si>
    <t>52/THA 30/8/2002</t>
  </si>
  <si>
    <t>184/QĐ-THA 12/6/2008</t>
  </si>
  <si>
    <t>42/QĐ-CTHA 21/10/2011</t>
  </si>
  <si>
    <t>01/QĐ-CTHA 02/10/2012</t>
  </si>
  <si>
    <t>109/QĐ-THA, 04/5/2011</t>
  </si>
  <si>
    <t>125/QĐ-THA, 09/6/2011</t>
  </si>
  <si>
    <t xml:space="preserve">
xã Nghĩa Lâm, Tư Nghĩa</t>
  </si>
  <si>
    <t>09/2015/DSST
21/9/2015 của TAND huyện Tư Nghĩa</t>
  </si>
  <si>
    <t>61/QĐ-CCTHA
27/10/2015</t>
  </si>
  <si>
    <t>Án phí
14.044.000</t>
  </si>
  <si>
    <t>Bồi thường tổn thất tinh thần và tiền mai táng cho ông Phạm Duy Ngân ( Người đại diện nhận)
62.060.000</t>
  </si>
  <si>
    <t>75/QĐ-CCTHA
04/9/2015</t>
  </si>
  <si>
    <t>Thôn Phú An, xã Đức Hiệp, huyện Mộ Đức, tỉnh Quảng Ngãi</t>
  </si>
  <si>
    <t>01/2012/HSST ngày 04/01/2012 của TAND huyện Mộ Đức, tỉnh Quảng Ngãi</t>
  </si>
  <si>
    <t>Án phí hình sự sơ thẩm và Án phí hình sự phúc thẩm. Tổng cộng: 400.000 đồng</t>
  </si>
  <si>
    <t>62/QĐ-CCTHA ngày 30/7/2015</t>
  </si>
  <si>
    <t>53/QĐ.THA-HS
ngày 26/4/2010</t>
  </si>
  <si>
    <t>Án phí hình sự sơ thẩm; Án phí dân sự; Tịch thu sung công. Tổng cộng: 3.432.000 đồng</t>
  </si>
  <si>
    <t>42/QĐ-CCTHA ngày 30/7/2015</t>
  </si>
  <si>
    <t>153/HSPT ngày 29/7/2010 của TAND quận Tân Phú, Tp Hồ Chí Minh</t>
  </si>
  <si>
    <t>01/QĐ-CCTHA ngày 12/10/2011</t>
  </si>
  <si>
    <t>Trả ông Hoàng Việt Thanh 75.000.000đ</t>
  </si>
  <si>
    <t>12/QĐ-CCTHA 25/9/2015</t>
  </si>
  <si>
    <t>01/QĐ-CCTHADS   ngày 14/11/2016</t>
  </si>
  <si>
    <t>154/2014/HSST
TAND Quận 7, TP HCM</t>
  </si>
  <si>
    <t>124
29/8/2016</t>
  </si>
  <si>
    <t>Nhân 62</t>
  </si>
  <si>
    <t>50/2015/DSST
TAND Tp.Quảng Ngãi</t>
  </si>
  <si>
    <t xml:space="preserve">539
14/12/2015
</t>
  </si>
  <si>
    <t>Nhân 63</t>
  </si>
  <si>
    <t>84/2015/QĐST-DS
TAND Tp.Quảng Ngãi</t>
  </si>
  <si>
    <t xml:space="preserve">597
24/12/2015
</t>
  </si>
  <si>
    <t>Nhân 64</t>
  </si>
  <si>
    <t xml:space="preserve">622
24/12/2015
</t>
  </si>
  <si>
    <t>Nhân 65</t>
  </si>
  <si>
    <t>Trần Minh Chí</t>
  </si>
  <si>
    <t>114/QĐ-CTHA
28/02/2011</t>
  </si>
  <si>
    <t>Phải trả cho bà Hoàng Thị Minh Lợi số tiền 153.416.000 đồng và lãi suất chậm thi hành án</t>
  </si>
  <si>
    <t>34/QĐ-CCTHADS ngày 08/4/2016</t>
  </si>
  <si>
    <t>06/QĐ-THA
ngày 18/10/2006</t>
  </si>
  <si>
    <t>09/QĐ-CCTHA
31/7/2015</t>
  </si>
  <si>
    <t>Lưu Văn Sum (Bủm em)</t>
  </si>
  <si>
    <t>Thôn An Đông 1, xã Hành Thuận, huyện Nghĩa Hành</t>
  </si>
  <si>
    <t>104/2015/HSST ngày 16/11/2015 của TAND thành phố Quảng Ngãi</t>
  </si>
  <si>
    <t>67/QĐ-CCTHADS ngày 11/12/2017</t>
  </si>
  <si>
    <t>Phải bồi thường cho bà Phạm Thị Xuân Diệu 6.500.000 đ</t>
  </si>
  <si>
    <t>01/QĐ-CCTHADS ngày 06/02/2018</t>
  </si>
  <si>
    <t>Phải nộp 200.000 đồng án phí hình sự sơ thẩm; 200.000 đồng án phí hình sự phúc thẩm, 2.731.000 đồng án phí dân sự và 300.000 đồng án phí dân sự phúc thẩm. Tộng cộng: 2.075.000 đồng</t>
  </si>
  <si>
    <t>23/02/2018</t>
  </si>
  <si>
    <t>Tiền án phí DSST: 9.278.000,đ</t>
  </si>
  <si>
    <t>323
08/02/2012</t>
  </si>
  <si>
    <t>90
16/9/2015</t>
  </si>
  <si>
    <t>57/QĐ-CCTHA
30/10/2014</t>
  </si>
  <si>
    <t>Án phí DSST
1.837.500</t>
  </si>
  <si>
    <t>46/QĐ-CCTHA
06/06/2016</t>
  </si>
  <si>
    <t>Thôn Tây
 Tinh Sơn</t>
  </si>
  <si>
    <t>14/QĐ-CCTHA
24/7/2015</t>
  </si>
  <si>
    <t>Bãi Lế, Ba Lế, Ba Tơ, Quảng Ngãi</t>
  </si>
  <si>
    <t xml:space="preserve">Phan Thị Hoanh
</t>
  </si>
  <si>
    <t>Thôn Hà Nhai Nam, Xã Tịnh Hà</t>
  </si>
  <si>
    <t>07/2016/HSST ngày 20/6/2016 của TAND tỉnh Quảng Ngãi; 290/2016/HSPT ngày 04/10/2016 của TAND Cấp cao tại Đà Nẵng</t>
  </si>
  <si>
    <t>39/QĐ-CTHADS ngày 18/11/2016</t>
  </si>
  <si>
    <t>Bồi thường cho ông Lê Thới và bà Nguyễn Thị Loan số tiền còn lại 33.947.500đ</t>
  </si>
  <si>
    <t>22/12/2016</t>
  </si>
  <si>
    <t>02/QĐ-CTHADS ngày 23/12/2016</t>
  </si>
  <si>
    <t>Huỳnh Văn Soạn</t>
  </si>
  <si>
    <t>13/2014/HSST
16/5/2014
TAND TP Quảng Ngãi</t>
  </si>
  <si>
    <t>646
01/4/2015</t>
  </si>
  <si>
    <t>AP 57.925.570đ</t>
  </si>
  <si>
    <t>154a
21/9/2017</t>
  </si>
  <si>
    <t>Sa 65</t>
  </si>
  <si>
    <t>Đinh Thị Hoàng</t>
  </si>
  <si>
    <t>tổ 12, phường Quảng Phú, TPQN</t>
  </si>
  <si>
    <t>09/2012/DSST
31/5/2012
TAND TP Quảng Ngãi</t>
  </si>
  <si>
    <t>110
08/10/2012</t>
  </si>
  <si>
    <t>Trả nợ 770.596.935đ</t>
  </si>
  <si>
    <t>166
26/9/2017</t>
  </si>
  <si>
    <t>48/QĐ-CCTHA
15/8/2016</t>
  </si>
  <si>
    <t>Bùi Quang Chiến</t>
  </si>
  <si>
    <t xml:space="preserve">58/HSST 
ngày 12/4/2016 của TAND huyện Bình Sơn
</t>
  </si>
  <si>
    <t xml:space="preserve">án phí
500.000đ
</t>
  </si>
  <si>
    <t>49/QĐ-CCTHA
15/8/2016</t>
  </si>
  <si>
    <t>Võ Ngọc Bình</t>
  </si>
  <si>
    <t xml:space="preserve">43/HSST 
ngày 9/9/2015 của TAND huyện Bình Sơn
</t>
  </si>
  <si>
    <t>36/QĐ-CTHA
23/10/2015</t>
  </si>
  <si>
    <t>Trả nợ 40.000.000đ</t>
  </si>
  <si>
    <t>176
28/9/2017</t>
  </si>
  <si>
    <t>Huỳnh Thanh Phong</t>
  </si>
  <si>
    <t>Khu dân cư số 3, thôn Liên Hiệp 2, thị trấn Sơn Tịnh, huyện Sơn Tinh (nay là phường Trương Quang Trong, thành phố Quảng Ngãi), tỉnh Quảng Ngãi</t>
  </si>
  <si>
    <t>09/2013/QĐST-KDTM
10/6/2013
TAND huyện Sơn Tịnh, tỉnh Quảng Ngãi</t>
  </si>
  <si>
    <t>769
29/4/2014</t>
  </si>
  <si>
    <t>Án phí: 33.437.864đ</t>
  </si>
  <si>
    <t xml:space="preserve">182
28/9/2017
</t>
  </si>
  <si>
    <t>Võ Thành Minh</t>
  </si>
  <si>
    <t>Tổ 13, phường Chánh Lộ, thành phố Quảng Ngãi</t>
  </si>
  <si>
    <t>14/2010/DSST
22/9/2010
TAND TP Quảng Ngãi</t>
  </si>
  <si>
    <t>173
04/01/2011</t>
  </si>
  <si>
    <t>Án phí: 28.107.040đ</t>
  </si>
  <si>
    <t xml:space="preserve">183
28/9/2017
</t>
  </si>
  <si>
    <t>Vy Thị Thảo</t>
  </si>
  <si>
    <t>Trương Quang Phục</t>
  </si>
  <si>
    <t>Thôn Kỳ Thọ Nam 2, xã Hành Đức, huyện Nghĩa Hành</t>
  </si>
  <si>
    <t>170/QĐ-CCTHA ngày 13/3/2018</t>
  </si>
  <si>
    <t>Ông Phục phải trả cho ông Nguyễn Đức Bảo, bà Nguyễn Thị Xuyến 3.900.000 đồng</t>
  </si>
  <si>
    <t>05/QĐ-CCTHADS</t>
  </si>
  <si>
    <t>Bản án số
54/2016/HSST
23/12/2016</t>
  </si>
  <si>
    <t>255/QĐ-CCTHADS
01/3/2017</t>
  </si>
  <si>
    <t>Án phí 200,000 đồng; truy thu 1,000,000 đ</t>
  </si>
  <si>
    <t>05/QĐ-CCTHADS
23/3/2017</t>
  </si>
  <si>
    <t xml:space="preserve">Bạch Thanh Mênh
Huỳnh Thị Bích Huyền
</t>
  </si>
  <si>
    <t>Cụm công nghiệp Thạch Trụ Tây, xã Đức Lân, huyện Mộ Đức, tỉnh Quảng Ngãi .</t>
  </si>
  <si>
    <t xml:space="preserve">01/2017/KDTM-ST ngày 14/3/2017 của Tòa án án nhân dân huyện Mộ Đức, tỉnh Quảng Ngãi </t>
  </si>
  <si>
    <t>32/QĐ-CCTHADS ngày 21/6/2017</t>
  </si>
  <si>
    <t>thôn Kỳ Tân, xã Đức Lợi, huyện  Mộ Đức, tỉnh Quảng Ngãi</t>
  </si>
  <si>
    <t>135/QĐ-CCTHADS ngày 05/01/2016</t>
  </si>
  <si>
    <t>24/2017/QĐST-DS
27/4/2017
TANDTP Quảng Ngãi</t>
  </si>
  <si>
    <t>1290
06/7/2017</t>
  </si>
  <si>
    <t>thôn Châu Me, xã Phổ Châu, huyện Đức Phổ, tỉnh Quảng Ngãi</t>
  </si>
  <si>
    <t>164/2012/HSPT ngày 11/9/2012 của TAND tỉnh Quảng Ngãi</t>
  </si>
  <si>
    <t>Án phí dân sự sơ thẩm; Tịch thu sung công. Tổng cộng: 296.202.000 đồng</t>
  </si>
  <si>
    <t>67/QĐ-CCTHA ngày 30/7/2015</t>
  </si>
  <si>
    <t>Án phí dân sự sơ thẩm; Tịch thu sung công. Tổng cộng: 43.590.000 đồng</t>
  </si>
  <si>
    <t>Án phí dân sự sơ thẩm; Tịch thu sung công. Tổng cộng: 11.446.000 đồng</t>
  </si>
  <si>
    <t>Nhân 1</t>
  </si>
  <si>
    <t>Trần Nhật Linh</t>
  </si>
  <si>
    <t>Hành Tín Đông</t>
  </si>
  <si>
    <t>QĐ số 47/2010/
QĐST-HNGĐ
ngày 17/9/2010
của TAND 
huyện Nghĩa
Hành</t>
  </si>
  <si>
    <t>220/QĐ-THA
ngày 29/4/16</t>
  </si>
  <si>
    <t>03/THA
ngày 31/03/17</t>
  </si>
  <si>
    <t>226/QĐ-THA
ngày 06/5/16</t>
  </si>
  <si>
    <t>04/THA
ngày 31/3/17</t>
  </si>
  <si>
    <t>309/QĐ-THA
ngày 01/6/16</t>
  </si>
  <si>
    <t>05/THA
ngày 31/3/17</t>
  </si>
  <si>
    <t>Bà Nguyễn Thị Thoa (Út)</t>
  </si>
  <si>
    <t>Số: 56/QĐ-CCTHADS ngày 21/10/2016</t>
  </si>
  <si>
    <t>Bà Nguyễn Thị Thoa (Út) phải nộp 200.000đ tiền án phí HSST và 200.000đ tiền án phí DSST</t>
  </si>
  <si>
    <t>Số 09/QĐ-CCTHA ngày 28/03/2017</t>
  </si>
  <si>
    <t>Ông Lê Quang Tuyến</t>
  </si>
  <si>
    <t>Công ty TNHH MTV TM&amp;DV Chín Quang</t>
  </si>
  <si>
    <t>100/DSPT
28/9/2016
TAND TP tỉnh Quảng Ngãi</t>
  </si>
  <si>
    <t>219
25/10/2016</t>
  </si>
  <si>
    <t>Phải nộp án phí 10.200.000đ</t>
  </si>
  <si>
    <t>22
15/3/2017</t>
  </si>
  <si>
    <t>Hương 56</t>
  </si>
  <si>
    <t>228/2010/HSST ngày 28/9/2010 của TAND Quận Tân Bình, TP Hồ Chí Minh</t>
  </si>
  <si>
    <t>166/QĐ-CCTHA ngày 16/5/2011</t>
  </si>
  <si>
    <t>nộp Án phí HSST và án phí DSST 640.000đ</t>
  </si>
  <si>
    <t>07/QĐ-CCTHA ngày 28/7/2015</t>
  </si>
  <si>
    <t>Trần Minh Lâm</t>
  </si>
  <si>
    <t>Thôn Lâm Hạ, xã Đức Phong, huyện Mộ Đức, tỉnh Quảng Ngãi</t>
  </si>
  <si>
    <t>84
01/9/2015</t>
  </si>
  <si>
    <t>nộp án phí 2.450.000đ</t>
  </si>
  <si>
    <t>Số 47 /QĐ-CCTHA ngày
23/9/2015</t>
  </si>
  <si>
    <t>Phạm Thị Bé</t>
  </si>
  <si>
    <t>Tổ dân phố 3, thị trấn Mộ Đức, huyện Mộ Đức, tỉnh Quảng Ngãi</t>
  </si>
  <si>
    <t xml:space="preserve"> Số 39/2015/DSPT-ngày 12/5/2015 củaTAND tỉnh Quảng Ngãi</t>
  </si>
  <si>
    <t>Số 346/QĐ-CCTHA ngày 05/8/2015</t>
  </si>
  <si>
    <t>án phí DSST 4.198.415đ</t>
  </si>
  <si>
    <t>Số 48 /QĐ-CCTHA ngày
23/9/2015</t>
  </si>
  <si>
    <t>Dương Thế Triệt</t>
  </si>
  <si>
    <t>Nhân 22</t>
  </si>
  <si>
    <t>164/QĐ-CTHA
15/3/2010</t>
  </si>
  <si>
    <t>18/02/2016</t>
  </si>
  <si>
    <t>56/QĐ-CTHA
21/8/2015</t>
  </si>
  <si>
    <t>Thôn An Long, xã Đức Hiệp, huyện Mộ Đức, tỉnh Quảng Ngãi</t>
  </si>
  <si>
    <t xml:space="preserve">03/DSST 
ngày 09/7/2015 của TAND huyện Bình Sơn
</t>
  </si>
  <si>
    <t>22/QĐ-CTHA
09/10/2015</t>
  </si>
  <si>
    <t xml:space="preserve">Bồi thường
2.091.658đ
</t>
  </si>
  <si>
    <t>25/7/2016</t>
  </si>
  <si>
    <t>41/QĐ-CCTHA
25/7/2016</t>
  </si>
  <si>
    <t>Ngô Trung út</t>
  </si>
  <si>
    <t>xã Bình mỹ
huyện Bình Sơn</t>
  </si>
  <si>
    <t xml:space="preserve">62/HSST 
ngày 28/12/2015 của TAND huyện Đắk Mil
</t>
  </si>
  <si>
    <t>158/QĐ-CTHA
21/7/2015</t>
  </si>
  <si>
    <t xml:space="preserve">án phí
2.156.500đ
</t>
  </si>
  <si>
    <t>42/QĐ-CCTHA
8/8/2016</t>
  </si>
  <si>
    <t>Nguyễn Thanh Hà (Giác)</t>
  </si>
  <si>
    <t xml:space="preserve">58/HSPT 
ngày 17/7/2008 của TAND tỉnh Quảng Ngãi
</t>
  </si>
  <si>
    <t>103/QĐ-CTHA
09/3/2016</t>
  </si>
  <si>
    <t xml:space="preserve">Bồi thường
17.500.000đ
</t>
  </si>
  <si>
    <t>43/QĐ-CCTHA
8/8/2016</t>
  </si>
  <si>
    <t>Công ty TNHH Hoàng Long</t>
  </si>
  <si>
    <t>163/QĐ-CCTHADS ngày 23/01/2017</t>
  </si>
  <si>
    <t>21/QĐ-CCTHADSngày 30/5//2017</t>
  </si>
  <si>
    <t>199/QĐ-CCTHADS ngày 22/02/2017</t>
  </si>
  <si>
    <t>27/QĐ-CCTHADS ngày 30/5//2017</t>
  </si>
  <si>
    <t>348/QĐ-CCTHADS ngày 10/5/2017</t>
  </si>
  <si>
    <t>28/QĐ-CCTHADS ngày 30/5//2017</t>
  </si>
  <si>
    <t>TỔ 6, NGHĨA LỘ</t>
  </si>
  <si>
    <t>22
05/10/2012</t>
  </si>
  <si>
    <t>9,083,000</t>
  </si>
  <si>
    <t>Huỳnh Ngọc Trung</t>
  </si>
  <si>
    <t>122</t>
  </si>
  <si>
    <t>123</t>
  </si>
  <si>
    <t>Trả nợ cho Ngân hàng TMCP Sài Gòn - Hà Nội 1.110.507.010đ</t>
  </si>
  <si>
    <t xml:space="preserve">Cty TNHH chế biến LSXK Hồng Phước
</t>
  </si>
  <si>
    <t>Huỳnh Thanh Trường</t>
  </si>
  <si>
    <t>Thôn Tân Hội, xã Nghĩa Trung, Tư Nghĩa</t>
  </si>
  <si>
    <t>108/2013/HSST
26/12/2013 TAND TP.Quảng Ngãi</t>
  </si>
  <si>
    <t>175/QĐ-CCTHA
08/4/2014</t>
  </si>
  <si>
    <t xml:space="preserve">Sung công
3.000.000
</t>
  </si>
  <si>
    <t>79/QĐ-CCTHA
15/9/2015</t>
  </si>
  <si>
    <t>Nguyễn Ngọc Tuấn, Nguyễn Thị Kim Liên</t>
  </si>
  <si>
    <t>Tổ dân phố 1, TT La Hà, Tư Nghĩa</t>
  </si>
  <si>
    <t>03/2015/DS-ST
17/4/2015
TAND huyện Tư Nghĩa</t>
  </si>
  <si>
    <t>25/QĐ-CCTHA
06/8/2015</t>
  </si>
  <si>
    <t xml:space="preserve">án phí 
2.800.000
</t>
  </si>
  <si>
    <t>80/QĐ-CCTHA
23/9/2015</t>
  </si>
  <si>
    <t>07/2014/HSST 07/01/2014
của TAND Thị xã Thuận An, tỉnh Bình Dương</t>
  </si>
  <si>
    <t>80/QĐ-CCTHA 06/01/2015</t>
  </si>
  <si>
    <t>91/QĐ-CCTHA 21/9/2015</t>
  </si>
  <si>
    <t>Nguyễn Văn 
Truyền</t>
  </si>
  <si>
    <t>(Tính đến ngày 11/4/ 2018)</t>
  </si>
  <si>
    <t>Phạm Văn Chương</t>
  </si>
  <si>
    <t>Thôn Thọ Lộc Bắc, xã Tịnh Hà
 huyện Sơn Tịnh</t>
  </si>
  <si>
    <t>18/2015/DSST
20/4/2016</t>
  </si>
  <si>
    <t>47/QĐ-CCTHADS
24/10/2016</t>
  </si>
  <si>
    <t>Trả nợ
2,500,000
đồng và 03 
(ba) chỉ 
vàng 24K</t>
  </si>
  <si>
    <t>03/QĐ-
CCTHADS
04/4/2018</t>
  </si>
  <si>
    <t>Trần Đình Trfung</t>
  </si>
  <si>
    <t>Thôn Hà Nhai Bắc, xã Tịnh Hà
 huyện Sơn Tịnh</t>
  </si>
  <si>
    <t>01/2015/QĐST-KDTM
16/11/2015</t>
  </si>
  <si>
    <t>06/QĐ-CCTHADS
31/12/2016</t>
  </si>
  <si>
    <t>Trả nợ
20,584,114 đồng</t>
  </si>
  <si>
    <t>30/3/2018</t>
  </si>
  <si>
    <t>04/QĐ-
CCTHADS
04/4/2018</t>
  </si>
  <si>
    <t>Thôn Ngân Giang, xã Tịnh Hà
 huyện Sơn Tịnh</t>
  </si>
  <si>
    <t>36/2017/HSST
04/5/2017</t>
  </si>
  <si>
    <t>117/QĐ-CCTHADS
23/01/2018</t>
  </si>
  <si>
    <t>Án phí
 650,000 đồng</t>
  </si>
  <si>
    <t>05/QĐ-
CCTHADS
04/4/2018</t>
  </si>
  <si>
    <t>Trả nợ 265.000.000đ</t>
  </si>
  <si>
    <t>82
21/8/2017</t>
  </si>
  <si>
    <t>Tô Thị Lệ Điệp</t>
  </si>
  <si>
    <t>đường Nguyễn Tự Tân, TP Quảng Ngãi</t>
  </si>
  <si>
    <t>30/2017/QĐST-DS
21/5/2007
TAND TP Quảng Ngãi</t>
  </si>
  <si>
    <t>607
26/4/2017</t>
  </si>
  <si>
    <t>TRả nợ
75.000.000đ</t>
  </si>
  <si>
    <t>83
21/8/2017</t>
  </si>
  <si>
    <t>Võ Nhật Duy, Nguyễn Thị Trang</t>
  </si>
  <si>
    <t>51/2016/DSPT
23/5/2016
TAND tỉnh Quảng Ngãi</t>
  </si>
  <si>
    <t>68/QĐ-CTHA
03/12/2009</t>
  </si>
  <si>
    <t>Trần Minh Ba</t>
  </si>
  <si>
    <t>Nguyễn Thị Hương</t>
  </si>
  <si>
    <t>Thôn Tú Sơn II, xã Đức Lân, huyện Mộ Đức, tỉnh Quảng Ngãi</t>
  </si>
  <si>
    <t>Số 59/2007/HSST ngày 24/10/2007 của TAND tỉnh Quảng Ngãi</t>
  </si>
  <si>
    <t xml:space="preserve">Số 103/QĐ-THA ngày 11/3/2013 </t>
  </si>
  <si>
    <t>bồi thường bà Trịnh Thị Hà  9.219.000đ</t>
  </si>
  <si>
    <t>17/9/2015</t>
  </si>
  <si>
    <t>Số 33/QĐ-CCTHA ngày 18/9/2015</t>
  </si>
  <si>
    <t>Tổ dân phố 2, thị trấn Mộ Đức, huyện Mộ Đức, tỉnh Quảng Ngãi</t>
  </si>
  <si>
    <t>Cao Văn Viên</t>
  </si>
  <si>
    <t>Thôn Lương Nông Nam, xã Đức Thanh, huyện Mộ Đức, tỉnh Quảng Ngãi</t>
  </si>
  <si>
    <t>Số 215/2013HSPT-
ngày 27/11/2013
TAND tỉnh Bình Dương</t>
  </si>
  <si>
    <t>Số 127/QĐ-CCTHA ngày
24/3/2014</t>
  </si>
  <si>
    <t>nộp tiền án phí 1.677.000đ</t>
  </si>
  <si>
    <t xml:space="preserve">  Số 36 /QĐ-CCTHA
 ngày         23 /9/2015</t>
  </si>
  <si>
    <t>04/QĐ-CCTHA ngày 15/01/2016</t>
  </si>
  <si>
    <t>12/2015/DS-ST ngày 21/8/2015  TAND huyện Đức Phổ</t>
  </si>
  <si>
    <t>100/QĐ-CCTHA ngày 18/11/2015</t>
  </si>
  <si>
    <t>Án phí dân sự sơ thẩm 28.800.000 đồng</t>
  </si>
  <si>
    <t>Thôn Minh Xuân, xã Tịnh Bắc, Sơn Tịnh</t>
  </si>
  <si>
    <t>13/QĐ-CCTHA
23/7/2015</t>
  </si>
  <si>
    <t>131/QĐ-CCTHA-HS  02/11/2012</t>
  </si>
  <si>
    <t xml:space="preserve">Tiền nộp phạt:3.000.000,đ </t>
  </si>
  <si>
    <t>Phạm Văn Tuấn
bà Lê Thị Cam</t>
  </si>
  <si>
    <t>Thôn Đông, 
xã Tịnh Sơn,
 Sơn Tịnh</t>
  </si>
  <si>
    <t>16/QĐ-CCTHA
24/7/2015</t>
  </si>
  <si>
    <t>76/QĐ-CCTHA-HS  21/5/2008</t>
  </si>
  <si>
    <t>20/2016/HNGĐ-ST ngày 26/5/2016- TAND huyện Đức  Phổ</t>
  </si>
  <si>
    <t>405/QĐ-CCTHADS ngày 06/7/2016</t>
  </si>
  <si>
    <t>Phải giao con chung tên Nguyễn Gia Bảo cho bà Bùi Thị Ngọc Búp nuôi dưỡng</t>
  </si>
  <si>
    <t>19/01/2017</t>
  </si>
  <si>
    <t>Trần Duy Hiển</t>
  </si>
  <si>
    <t>05/HSPT
06/05/2015
TAND tỉnh Quảng Ngãi</t>
  </si>
  <si>
    <t>149/QĐ-CTHA
25/5/2005</t>
  </si>
  <si>
    <t>22/QĐ-CTHA
17/7/2015</t>
  </si>
  <si>
    <t>Trịnh Văn Minh</t>
  </si>
  <si>
    <t>Xã Bình Thuận, huyện Bình Sơn, tỉnh Quảng Ngãi</t>
  </si>
  <si>
    <t>15/QĐ-CCTHA 21/11/2017</t>
  </si>
  <si>
    <t>Công ty TNHH xây dựng Hoàng Vũ (bà Bùi Thị Minh Bảo làm đại diện)</t>
  </si>
  <si>
    <t>Công ty TNHH xây dựng Hoàng Vũ (bà Bùi Thị Minh Bảo làm đại diện) phải có trách nhiệm hoàn trả cho UBND huyện Tây Trà số tiền tạm ứng trong hợp đồng thi công xây dựng đoạn đường Trà Phong - Trà Ka là: 2.109.684.000 đồng</t>
  </si>
  <si>
    <t>01/QĐ-CCTHADS ngày 06/12/2017</t>
  </si>
  <si>
    <t>08/QĐ-CCTHA ngày 29/7/2015</t>
  </si>
  <si>
    <t>Phạm Dũng</t>
  </si>
  <si>
    <t>Xã Đức Lân, huyện Mộ Đức, tỉnh Quảng Ngãi</t>
  </si>
  <si>
    <t>Số 551/HSST-
ngày 28/02/2000
TAND Tp-Hồ Chí Minh</t>
  </si>
  <si>
    <t>34/QĐ-CCTHA ngày
30/10/2012</t>
  </si>
  <si>
    <t>Nộp phạt 28.550.000đ</t>
  </si>
  <si>
    <t xml:space="preserve">  14 /QĐ-CCTHA
 ngày         03 /8/2015</t>
  </si>
  <si>
    <t>Lê Quang Bình</t>
  </si>
  <si>
    <t>09/QĐ-CCTHA ngày 04/2/2016</t>
  </si>
  <si>
    <t>Thôn 7, xã Đức Nhuận, huyện Mộ Đức, tỉnh Quảng Ngãi</t>
  </si>
  <si>
    <t>Số 482013//HSST
ngày 12/3/2013 
TAND quận Tân Phú, Tp-HCM</t>
  </si>
  <si>
    <t>Nguyễn Thanh Hùng</t>
  </si>
  <si>
    <t>Thôn Đôn Lương, xã Đức Thạnh, huyện Mộ Đức, tỉnh Quảng Ngãi</t>
  </si>
  <si>
    <t>Đinh Tấn Tuấn, Huỳnh Thị Lộc</t>
  </si>
  <si>
    <t>Đội 3, thôn An Bàng, TT Sông Vệ, Tư Nghĩa</t>
  </si>
  <si>
    <t>Quyết định số 01/2016/QĐST-KDTM ngày 31/10/2016 của TAND huyện Tư Nghĩa</t>
  </si>
  <si>
    <t>136/QĐ-CCTHADS NGÀY12/12/2016</t>
  </si>
  <si>
    <t>Trả nợ 596,947,836đ</t>
  </si>
  <si>
    <t>27/QĐ-CCTHA
24/7/2015</t>
  </si>
  <si>
    <t>165/QĐ-CCTHA-HS 24/5/2012</t>
  </si>
  <si>
    <t>Tiền án phí HSST+DSST: 1200.000,đ</t>
  </si>
  <si>
    <t>Ông Phố phải cấp dưỡng nuôi con là Lương Hoàng kim Phượng mỗi tháng 1.000.000 đồng, tính từ tháng 4/2015 đến tháng 01/2016</t>
  </si>
  <si>
    <t>24/8/2017</t>
  </si>
  <si>
    <t>62/QĐ-CCTHADS   ngày 31/8/2017</t>
  </si>
  <si>
    <t>421/QĐ-CCTHADS   ngày 19/7/2016</t>
  </si>
  <si>
    <t>Lê Trung Quang</t>
  </si>
  <si>
    <t>Tổ 6, phường Trần Phú, T/p Quảng Ngãi</t>
  </si>
  <si>
    <t>20/2008/HSST ngày 09/5/2008 TAND thành phố Quảng</t>
  </si>
  <si>
    <t>461/QĐ-CCTHA ngày 13/6/2008</t>
  </si>
  <si>
    <t>109/QĐ-CCTHA ngày 30/9/15</t>
  </si>
  <si>
    <t>Kiếm 52</t>
  </si>
  <si>
    <t>Trương Ngọc Huê</t>
  </si>
  <si>
    <t>17/2015/HSST 22/5/2015 của TAND  tỉnh Kon Tum; 183/2015/HSPT ngày 05/8/2015 của TAND cấp cao tại Đà Nẵng</t>
  </si>
  <si>
    <t>44/QĐ-CCTHA
16/10/2015</t>
  </si>
  <si>
    <t>30/10/2015</t>
  </si>
  <si>
    <t>Án phí dân sự 10.387.000 đồng</t>
  </si>
  <si>
    <t>72/QĐ-CCTHA ngày 05/8/2015</t>
  </si>
  <si>
    <t>03/QĐST-KDTM ngày 17/5/2012 của TAND huyện Đức Phổ</t>
  </si>
  <si>
    <t>297/QĐ-CCTHA ngày 09/7/2012</t>
  </si>
  <si>
    <t>Ngày, tháng, năm xác minh gần nhất</t>
  </si>
  <si>
    <t>Án phí DSST là 18.000.000 đồng</t>
  </si>
  <si>
    <t>18/QĐ-CCTHA ngày 28/7/2015</t>
  </si>
  <si>
    <t>Bình 19</t>
  </si>
  <si>
    <t>47/QĐST-DS, ngày 02/8/2012 của TAND TP Quảng Ngãi</t>
  </si>
  <si>
    <t>239/QĐ-CCTHADS
14/3/2016</t>
  </si>
  <si>
    <t>CDNC cho bà Phạm Thị Thanh Dung từ tháng 3/2015 đến tháng 3/2016 
10,500.000</t>
  </si>
  <si>
    <t>55/QĐ-CCTHA
22/7/2016</t>
  </si>
  <si>
    <t>216/THA
26/4/2016</t>
  </si>
  <si>
    <t>11/THA
18/5/2016</t>
  </si>
  <si>
    <t>CDNC cho bà Nguyễn Thị Thảo từ tháng 02/2015 đến tháng 9/2015
8.000.000</t>
  </si>
  <si>
    <t>Nguyễn Hữu Lộc
Lâm Thị Chi</t>
  </si>
  <si>
    <t>24/QĐ-CCTHA
07/6/2016</t>
  </si>
  <si>
    <t>03/QĐ-CTHA
09/10/2015</t>
  </si>
  <si>
    <t>Án phí 6.618.000</t>
  </si>
  <si>
    <t>01/QĐ-CCTHA
17/12/2015</t>
  </si>
  <si>
    <t>20/HSST
24/12/2012</t>
  </si>
  <si>
    <t>52/QĐ-THA
16/11/2015</t>
  </si>
  <si>
    <t>Bồi thường 
28.032.000</t>
  </si>
  <si>
    <t>04/QĐ-CCTHA
17/12/2015</t>
  </si>
  <si>
    <t>Đinh Văn Só</t>
  </si>
  <si>
    <t>17/HSST
15/7/2015</t>
  </si>
  <si>
    <t>67/QĐ-THA
26/11/2015</t>
  </si>
  <si>
    <t>Bồi thường 
15.152.000</t>
  </si>
  <si>
    <t>02/QĐ-CCTHA
17/12/2015</t>
  </si>
  <si>
    <t>68/QĐ-THA
26/11/2015</t>
  </si>
  <si>
    <t>Bồi thường 
37.155.000</t>
  </si>
  <si>
    <t>106/2014/HSST ngày 30/12/14 TAND thành phố Quảng Ngãi</t>
  </si>
  <si>
    <t>Nguyễn Đức Trung</t>
  </si>
  <si>
    <t>Xã Bình Chương, huyện Bình Sơn, tỉnh Quảng Ngãi</t>
  </si>
  <si>
    <t xml:space="preserve">08/HSST ngày 06/01/2015 của TAND huyện Bình Sơn
</t>
  </si>
  <si>
    <t>79/QĐ-CTHA
02/3/2015</t>
  </si>
  <si>
    <t>30/QĐ-CTHA
27/7/2015</t>
  </si>
  <si>
    <t>Đinh Cưu</t>
  </si>
  <si>
    <t>Xã Bình An, huyện Bình Sơn, Quảng Ngãi</t>
  </si>
  <si>
    <t>26/HSST ngày 24/8/2007 của TAND huyện Bình Sơn</t>
  </si>
  <si>
    <t>Số 05/QĐ-CCTHADS ngày 24/02/2017</t>
  </si>
  <si>
    <t>02</t>
  </si>
  <si>
    <t>Nguyễn Văn Viễn</t>
  </si>
  <si>
    <t>Xóm 1, thôn 2, xã Đức Nhuận, huyện Mộ Đức, tỉnh Quảng Ngãi</t>
  </si>
  <si>
    <t>Số: 06/QĐ-CCTHADS ngày 18/10/2016</t>
  </si>
  <si>
    <t>Ông Nguyễn Văn Viễn phải nộp phạt 3.900.000đ</t>
  </si>
  <si>
    <t>Số: 06/QĐ-CCTHADS ngày 27/2/2017</t>
  </si>
  <si>
    <t>02/2012/HSST ngày 16/8/2012 của Tòa án quân sự Quân khu 5, 03/2012/HSPT2 ngày 29/11/2012 của Tòa án quân sự Trung ương</t>
  </si>
  <si>
    <t>97/2007/HSST
18/7/2007
TAND quận Phú Nhuận</t>
  </si>
  <si>
    <t>18
05/10/2009</t>
  </si>
  <si>
    <t>phạt
14,500,000đ</t>
  </si>
  <si>
    <t>38 Trần Quang Diệu</t>
  </si>
  <si>
    <t>43/2014/QĐST-DS
03/9/2014
TAND TPQN</t>
  </si>
  <si>
    <t>1335
08/9/2014</t>
  </si>
  <si>
    <t xml:space="preserve">án phí
2,500,000đ
</t>
  </si>
  <si>
    <t>86
04/9/2015</t>
  </si>
  <si>
    <t>tổ 21, nghĩa Lộ</t>
  </si>
  <si>
    <t>27/2012/DSST
27/9/2012
TAND TPQN</t>
  </si>
  <si>
    <t>194
16/11/2012</t>
  </si>
  <si>
    <t>81
01/9/2015</t>
  </si>
  <si>
    <t>Cty TNHH Chế biên lâm sản xuất khẩu Hồng Phước</t>
  </si>
  <si>
    <t>09/QĐ-PTHA ngày 19/10/2009</t>
  </si>
  <si>
    <t>Tổ 8, p. Chánh Lộ, TP. Quảng Ngãi, tỉnh Quảng Ngãi</t>
  </si>
  <si>
    <t>Nguyễn Ngọc Công</t>
  </si>
  <si>
    <t>Tổ 9, p. Chánh Lộ, TP. Quảng Ngãi, tỉnh Quảng Ngãi</t>
  </si>
  <si>
    <t>Võ Thị Liễu</t>
  </si>
  <si>
    <t>số 72, Chu Văn An, p. Nghĩa Lộ, TP. Quảng Ngãi, tỉnh Quảng Ngãi</t>
  </si>
  <si>
    <t>16/2016/QĐST-DS ngày 05/8/2016- TAND huyện Đức Phổ</t>
  </si>
  <si>
    <t>10/QĐ-CCTHADS ngày 05/10/2016</t>
  </si>
  <si>
    <t>Phải nộp 13.960.000 đồng tiền án phí hòa giải thành</t>
  </si>
  <si>
    <t>07/QĐ-CCTHADS   ngày 29/11/2016</t>
  </si>
  <si>
    <t>17/2016/DS-ST ngày 09/8/2016- TAND huyện Đức Phổ</t>
  </si>
  <si>
    <t>14/QĐ-CCTHADS ngày 10/10/2016</t>
  </si>
  <si>
    <t>Phải chịu 7.000.000 đồng tiền án phí dân sự sơ thẩm hòa giải thành</t>
  </si>
  <si>
    <t>08/QĐ-CCTHADS   ngày 29/11/2016</t>
  </si>
  <si>
    <t>20/QĐ-CCTHADS ngày 12/10/2016</t>
  </si>
  <si>
    <t>Nguyễn Thành Đạt</t>
  </si>
  <si>
    <t>163/QĐ-CCTHADS 03/8/2015</t>
  </si>
  <si>
    <t>02/QĐ-CCTHA     11/5/2017</t>
  </si>
  <si>
    <t>Đinh Văn Chim</t>
  </si>
  <si>
    <t>Sơn Cao, Sơn Hà</t>
  </si>
  <si>
    <t>20/2013/HNST  14/8/2013</t>
  </si>
  <si>
    <t>173/QĐ-CCTHADS 24/6/2014</t>
  </si>
  <si>
    <t>03/QĐ-CCTHA    11/5/2017</t>
  </si>
  <si>
    <t>17/5/2017</t>
  </si>
  <si>
    <t>27/QĐ-CCTHADS 22/6/2017</t>
  </si>
  <si>
    <t>Nguyễn Thị Thanh Nga</t>
  </si>
  <si>
    <t>Án số 13/2016/DSST ngày 09/6/2016 của TAND Tư Nghĩa và án số 80/2016/DSPT ngày 23/8/2016 của TAND tỉnh Quảng Ngãi</t>
  </si>
  <si>
    <t>Trả nợ 398,400,000đ</t>
  </si>
  <si>
    <t>28/QĐ-CCTHADS 23/6/2017</t>
  </si>
  <si>
    <t>01/2013/KDTM-ST ngày 08/5/2013 và Công văn số 257/TA-KT ngày 20/9/2013 của TAND tỉnh Quảng Ngãi</t>
  </si>
  <si>
    <t>18/QĐ-CTHA ngày 04/10/2013</t>
  </si>
  <si>
    <t>Phải trả cho Ngân hàng liên doanh Việt Thái 3.850.135.483đ</t>
  </si>
  <si>
    <t>11/4/2017</t>
  </si>
  <si>
    <t>04/QĐ-CTHADS ngày 12/4/2017</t>
  </si>
  <si>
    <t>06/QĐ-CTHA ngày 04/10/2013</t>
  </si>
  <si>
    <t>Phải nộp 45.287.729đ án phí kinh doanh thương mại sơ thẩm</t>
  </si>
  <si>
    <t>05/QĐ-CTHADS ngày 12/4/2017</t>
  </si>
  <si>
    <t>Nguyễn 
Phương</t>
  </si>
  <si>
    <t>21/6/2017</t>
  </si>
  <si>
    <t>T. Đồng Miếu, Hành Tín Tây, Nghĩa Hành</t>
  </si>
  <si>
    <t>23/HSST
30/9/2013</t>
  </si>
  <si>
    <t>76/QĐ-CCTHA ngày 06/8/2015</t>
  </si>
  <si>
    <t>Đoàn Trung Long</t>
  </si>
  <si>
    <t>27/10/2017</t>
  </si>
  <si>
    <t>Ông  Phan Đình Quyền phải chịu án phí kinh doanh thương mại sơ thẩm là 11.025.000đồng</t>
  </si>
  <si>
    <t>Ông  Phan Đình Quyền phải  nộp 645.000 đồng án phí dân sự sơ thẩm</t>
  </si>
  <si>
    <t>Số 03/2017/KDTM-ST ngày 31/5/2017 của TAND huyện Mộ Đức</t>
  </si>
  <si>
    <t>121</t>
  </si>
  <si>
    <t>Án phí: 47.203.720đ</t>
  </si>
  <si>
    <t>Thôn Điền Chánh, 
xã Nghĩa Điền, Tư Nghĩa</t>
  </si>
  <si>
    <t>04/2014/HSST
16/12/2014 của TAND huyện  Nghĩa Hành; 56/2015/HSPT 24/3/2015 của TAND tỉnh Quảng Ngãi</t>
  </si>
  <si>
    <t>Đinh Văn Nhẻ</t>
  </si>
  <si>
    <t>Nhân 71</t>
  </si>
  <si>
    <t>Phạm Thị Lệ Thùy</t>
  </si>
  <si>
    <t>31/QĐ-CCTHADS
15/8/2016</t>
  </si>
  <si>
    <t>32/QĐ-CCTHADS
15/8/2016</t>
  </si>
  <si>
    <t>33/QĐ-CCTHADS
15/8/2016</t>
  </si>
  <si>
    <t>Thôn Phước xã, xã Đức Hòa, huyện Mộ Đức, tỉnh Quảng Ngãi</t>
  </si>
  <si>
    <t>Thôn 03, xã Nghĩa Dõng, tp Quảng Ngãi</t>
  </si>
  <si>
    <t>Số 22/2015/DSST ngày 17/07/2015 của TAND thành phố Quảng Ngãi</t>
  </si>
  <si>
    <t>425/QĐ-CCTHA ngày 18/11/2015</t>
  </si>
  <si>
    <t>Phải trả cho Ngân hàng CSXH CN tỉnh Quảng Ngãi 18.211.650 đồng</t>
  </si>
  <si>
    <t>93/QĐ-CCTHA ngày 25/7/2016</t>
  </si>
  <si>
    <t>VI</t>
  </si>
  <si>
    <t>V</t>
  </si>
  <si>
    <t>IV</t>
  </si>
  <si>
    <t>III</t>
  </si>
  <si>
    <t>B</t>
  </si>
  <si>
    <t>Nguyễn Thị Hường</t>
  </si>
  <si>
    <t>04/2015/
QĐST- DS 
ngày 21/4/2015
củaTAND huyện Tư Nghĩa</t>
  </si>
  <si>
    <t>329/QĐ-CCTHA
11/8/2015</t>
  </si>
  <si>
    <t>Trả nợ cho bà Nguyễn Thị Tha
195.700.000</t>
  </si>
  <si>
    <t>18/11/2015</t>
  </si>
  <si>
    <t>10/QĐ-CCTHA
19/11/2015</t>
  </si>
  <si>
    <t>Thôn Điện An 1, xã Nghĩa Thương, Tư Nghĩa</t>
  </si>
  <si>
    <t>314/2015/HSST 25/6/2015
TAND TP Biên Hòa, tỉnh
Đồng Nai</t>
  </si>
  <si>
    <t>22/QĐ-CCTHA 10/11/2015</t>
  </si>
  <si>
    <t>17/11/2015</t>
  </si>
  <si>
    <t>03/QĐ-CCTHA 31/7/2015</t>
  </si>
  <si>
    <t>Nguyễn Quốc Đức</t>
  </si>
  <si>
    <t>Trường Lệ, Hành Tín Đông, Nghĩa Hành</t>
  </si>
  <si>
    <t>46/2011/HSST ngày 28/9/2011
TAND huyện Tư Nghĩa</t>
  </si>
  <si>
    <t>121/QĐ-CCTHA 30/3/2015</t>
  </si>
  <si>
    <t>85/QĐ-CCTHA 31/7/2015</t>
  </si>
  <si>
    <t>Bùi Quang Chinh</t>
  </si>
  <si>
    <t>157/QĐ-CCTHA 05/5/2015</t>
  </si>
  <si>
    <t>84/QĐ-CCTHA 31/7/2015</t>
  </si>
  <si>
    <t>Nguyễn Văn Xanh</t>
  </si>
  <si>
    <t>Khánh Giang, Hành Tín Đông, Nghĩa Hành</t>
  </si>
  <si>
    <t>53/2011/QĐST-
HNGĐ ngày 
01/9/2011 của
 TAND Nghĩa Hành</t>
  </si>
  <si>
    <t>08/QĐ-THA
 ngày 
05/10/2012</t>
  </si>
  <si>
    <t>02/QĐ-CCTHA 
ngày 31/7/2015</t>
  </si>
  <si>
    <t>Phan Thị Bích Thu</t>
  </si>
  <si>
    <t xml:space="preserve">Tổ 2, Phú Vinh 
Trung, thị trấn 
Chợ Chùa
</t>
  </si>
  <si>
    <t>06/HSST ngày
22/5/2001 của
TAND Nghĩa Hành</t>
  </si>
  <si>
    <t>50/THA
 ngày 
26/6/2001</t>
  </si>
  <si>
    <t>01/QĐ-
CCTHA
 ngày 31/7/2015</t>
  </si>
  <si>
    <t>Trần Cao Viện</t>
  </si>
  <si>
    <t>Phước Lâm, Hành 
Nhân, Nghĩa Hành</t>
  </si>
  <si>
    <t>23/2007/HSST ngày 06/02/2007 của TAND Quận 2, TPHCM</t>
  </si>
  <si>
    <t>207/QĐ-THA ngày 17/4/2007</t>
  </si>
  <si>
    <t>17/QĐ-CCTHA
31/7/2015</t>
  </si>
  <si>
    <t>22/2013/HSST 31/5/2013 TAND H. Sơn Tịnh, 172/2013/HSPT 20/8/2013 TAND tỉnh Quảng Ngãi</t>
  </si>
  <si>
    <t>45/QĐ-CCTHA-HS 15/11/2013</t>
  </si>
  <si>
    <t>Sung CQNN 3,000,000</t>
  </si>
  <si>
    <t>22/QĐ-CCTHADS 24/7/2015</t>
  </si>
  <si>
    <t>Trần Ngọc Thi</t>
  </si>
  <si>
    <t>21/9/2017</t>
  </si>
  <si>
    <t>Cấp dưỡng
9.000.000 đ</t>
  </si>
  <si>
    <t>02QĐ-CTHA
28/12/2016</t>
  </si>
  <si>
    <t>Án phí 1.785.800đ</t>
  </si>
  <si>
    <t>Công ty cổ phần xây dựng thương mại PLG</t>
  </si>
  <si>
    <t>Số 144 Nguyễn Chí Thanh, phường Quảng Phú, Tp Quảng Ngãi</t>
  </si>
  <si>
    <t>02/QĐST-KDTM ngày 30/9/2011 của TAND TP Quảng Ngãi</t>
  </si>
  <si>
    <t>72/QĐ-CCTHADS ngày 22/11/2016</t>
  </si>
  <si>
    <t>Án phí:
350.000đ
Sung công
9.640.000đ</t>
  </si>
  <si>
    <t>52/QĐ-THA
28/7/2015</t>
  </si>
  <si>
    <r>
      <t>Nguyễn Thực</t>
    </r>
    <r>
      <rPr>
        <sz val="10"/>
        <rFont val="Arial"/>
        <family val="2"/>
      </rPr>
      <t xml:space="preserve">, sinh năm: 1953 và </t>
    </r>
    <r>
      <rPr>
        <b/>
        <sz val="10"/>
        <rFont val="Arial"/>
        <family val="2"/>
      </rPr>
      <t>Nguyễn Thị Thuẩn</t>
    </r>
    <r>
      <rPr>
        <sz val="10"/>
        <rFont val="Arial"/>
        <family val="2"/>
      </rPr>
      <t>, sinh năm: 1955</t>
    </r>
  </si>
  <si>
    <r>
      <t>Nguyễn Văn Tú</t>
    </r>
    <r>
      <rPr>
        <sz val="10"/>
        <rFont val="Arial"/>
        <family val="2"/>
      </rPr>
      <t>, sinh năm: 1973</t>
    </r>
  </si>
  <si>
    <r>
      <t>Nguyễn Văn Huỳnh</t>
    </r>
    <r>
      <rPr>
        <sz val="10"/>
        <rFont val="Arial"/>
        <family val="2"/>
      </rPr>
      <t>, sinh năm: 1993</t>
    </r>
  </si>
  <si>
    <r>
      <t>Nguyễn Mậu</t>
    </r>
    <r>
      <rPr>
        <sz val="10"/>
        <rFont val="Arial"/>
        <family val="2"/>
      </rPr>
      <t>, sinh năm: 1959</t>
    </r>
  </si>
  <si>
    <r>
      <t>Võ Ngọc Nguyện</t>
    </r>
    <r>
      <rPr>
        <sz val="10"/>
        <rFont val="Arial"/>
        <family val="2"/>
      </rPr>
      <t>, sinh năm: 1963</t>
    </r>
  </si>
  <si>
    <r>
      <t>Lê Anh Vũ</t>
    </r>
    <r>
      <rPr>
        <sz val="10"/>
        <rFont val="Arial"/>
        <family val="2"/>
      </rPr>
      <t xml:space="preserve"> (tức </t>
    </r>
    <r>
      <rPr>
        <b/>
        <sz val="10"/>
        <rFont val="Arial"/>
        <family val="2"/>
      </rPr>
      <t>Vũ Đảm</t>
    </r>
    <r>
      <rPr>
        <sz val="10"/>
        <rFont val="Arial"/>
        <family val="2"/>
      </rPr>
      <t>), sinh năm: 1979</t>
    </r>
  </si>
  <si>
    <r>
      <t xml:space="preserve">Nguyễn Thành Sơn </t>
    </r>
    <r>
      <rPr>
        <sz val="10"/>
        <rFont val="Arial"/>
        <family val="2"/>
      </rPr>
      <t>(</t>
    </r>
    <r>
      <rPr>
        <b/>
        <sz val="10"/>
        <rFont val="Arial"/>
        <family val="2"/>
      </rPr>
      <t>Dũng</t>
    </r>
    <r>
      <rPr>
        <sz val="10"/>
        <rFont val="Arial"/>
        <family val="2"/>
      </rPr>
      <t>), sinh năm: 1980</t>
    </r>
  </si>
  <si>
    <r>
      <t>Đỗ Tiến Cảnh</t>
    </r>
    <r>
      <rPr>
        <sz val="10"/>
        <rFont val="Arial"/>
        <family val="2"/>
      </rPr>
      <t>, sinh năm: 1984</t>
    </r>
  </si>
  <si>
    <r>
      <t>Nguyễn Minh Duy</t>
    </r>
    <r>
      <rPr>
        <sz val="10"/>
        <rFont val="Arial"/>
        <family val="2"/>
      </rPr>
      <t>, sinh năm: 1988</t>
    </r>
  </si>
  <si>
    <r>
      <t>Đặng Phương</t>
    </r>
    <r>
      <rPr>
        <sz val="10"/>
        <rFont val="Arial"/>
        <family val="2"/>
      </rPr>
      <t>, sinh năm: 1979</t>
    </r>
  </si>
  <si>
    <r>
      <t>Đỗ Thanh Trọng</t>
    </r>
    <r>
      <rPr>
        <sz val="10"/>
        <rFont val="Arial"/>
        <family val="2"/>
      </rPr>
      <t>, sinh năm: 1986</t>
    </r>
  </si>
  <si>
    <r>
      <t>Lê Trung Thảo</t>
    </r>
    <r>
      <rPr>
        <sz val="10"/>
        <rFont val="Arial"/>
        <family val="2"/>
      </rPr>
      <t>, sinh năm: 1973</t>
    </r>
  </si>
  <si>
    <r>
      <t>Đỗ Thành Vị</t>
    </r>
    <r>
      <rPr>
        <sz val="10"/>
        <rFont val="Arial"/>
        <family val="2"/>
      </rPr>
      <t>, sinh năm: 1991</t>
    </r>
  </si>
  <si>
    <r>
      <t>Trần Ngọc Lữ</t>
    </r>
    <r>
      <rPr>
        <sz val="10"/>
        <rFont val="Arial"/>
        <family val="2"/>
      </rPr>
      <t>, sinh năm: 1963</t>
    </r>
  </si>
  <si>
    <r>
      <t>Lê Tấn Hùng</t>
    </r>
    <r>
      <rPr>
        <sz val="10"/>
        <rFont val="Arial"/>
        <family val="2"/>
      </rPr>
      <t xml:space="preserve"> (tên gọi khác: </t>
    </r>
    <r>
      <rPr>
        <b/>
        <sz val="10"/>
        <rFont val="Arial"/>
        <family val="2"/>
      </rPr>
      <t>Nguyễn Ngọc Hải. Lê Cu, Đỗ Văn Dũng</t>
    </r>
    <r>
      <rPr>
        <sz val="10"/>
        <rFont val="Arial"/>
        <family val="2"/>
      </rPr>
      <t>), sinh năm: 1970</t>
    </r>
  </si>
  <si>
    <r>
      <t>Lê Hân Vi</t>
    </r>
    <r>
      <rPr>
        <sz val="10"/>
        <rFont val="Arial"/>
        <family val="2"/>
      </rPr>
      <t>, sinh năm: 1980</t>
    </r>
  </si>
  <si>
    <r>
      <t>Nguyễn Cu</t>
    </r>
    <r>
      <rPr>
        <sz val="10"/>
        <rFont val="Arial"/>
        <family val="2"/>
      </rPr>
      <t>, sinh năm: 1971</t>
    </r>
  </si>
  <si>
    <r>
      <t>Nguyễn Đức Thành (Dũng Buôn Hồ)</t>
    </r>
    <r>
      <rPr>
        <sz val="10"/>
        <rFont val="Arial"/>
        <family val="2"/>
      </rPr>
      <t>, sinh năm: 1970</t>
    </r>
  </si>
  <si>
    <r>
      <t>Nguyễn Thành Được</t>
    </r>
    <r>
      <rPr>
        <sz val="10"/>
        <rFont val="Arial"/>
        <family val="2"/>
      </rPr>
      <t>, sinh năm: 1987</t>
    </r>
  </si>
  <si>
    <r>
      <t>Ngô Trung Phát</t>
    </r>
    <r>
      <rPr>
        <sz val="10"/>
        <rFont val="Arial"/>
        <family val="2"/>
      </rPr>
      <t>, sinh năm: 1988</t>
    </r>
  </si>
  <si>
    <r>
      <t>Lê Thanh Vinh</t>
    </r>
    <r>
      <rPr>
        <sz val="10"/>
        <rFont val="Arial"/>
        <family val="2"/>
      </rPr>
      <t>, sinh năm: 1990</t>
    </r>
  </si>
  <si>
    <r>
      <t>Vương Thành Đạt</t>
    </r>
    <r>
      <rPr>
        <sz val="10"/>
        <rFont val="Arial"/>
        <family val="2"/>
      </rPr>
      <t>, sinh năm 1994</t>
    </r>
  </si>
  <si>
    <t>33/QĐ-CCTHADS ngày 21/6//2017</t>
  </si>
  <si>
    <t xml:space="preserve">Thôn 1, xã Đức Chánh, huyện Mộ Đức, tỉnh Quảng Ngãi. </t>
  </si>
  <si>
    <t>Công ty TNHH một thành viên Lê Kiên</t>
  </si>
  <si>
    <r>
      <t>Lê Hoàng</t>
    </r>
    <r>
      <rPr>
        <sz val="10"/>
        <rFont val="Arial"/>
        <family val="2"/>
      </rPr>
      <t>, sinh năm 1992</t>
    </r>
  </si>
  <si>
    <r>
      <t>Nguyễn Ngọc Tuấn</t>
    </r>
    <r>
      <rPr>
        <sz val="10"/>
        <rFont val="Arial"/>
        <family val="2"/>
      </rPr>
      <t>, sinh năm: 1980</t>
    </r>
  </si>
  <si>
    <r>
      <t>Lê Thanh Hải</t>
    </r>
    <r>
      <rPr>
        <sz val="10"/>
        <rFont val="Arial"/>
        <family val="2"/>
      </rPr>
      <t>, sinh năm: 1963</t>
    </r>
  </si>
  <si>
    <r>
      <t>Đỗ Quốc Nghĩa</t>
    </r>
    <r>
      <rPr>
        <sz val="10"/>
        <rFont val="Arial"/>
        <family val="2"/>
      </rPr>
      <t>, sinh năm: 1982</t>
    </r>
  </si>
  <si>
    <t>Bà  Đinh Thị Xí phải nộp án phí kinh doanh thương mại sơ thẩm là 14.216.000đồng</t>
  </si>
  <si>
    <t>20/9/2017</t>
  </si>
  <si>
    <t>Số 48/QĐ-CCTHA ngày 22/9/2017</t>
  </si>
  <si>
    <t>01/2015/KDTM-ST  ngày 12/6/2015 của TAND huyện Mộ Đức, tỉnh Quảng Ngãi và bản án số 08/2015/KDTM-PT ngày 15/12/2015 của TAND tỉnh Quảng Ngãi</t>
  </si>
  <si>
    <t>25/9/2017</t>
  </si>
  <si>
    <t>Võ Văn Bé</t>
  </si>
  <si>
    <t>16/2017/HSST  28/4/2017</t>
  </si>
  <si>
    <t>184/QĐ-CCTHA  06/6/2017</t>
  </si>
  <si>
    <t>Phạt  19.800.000</t>
  </si>
  <si>
    <t>49/QĐ-CCTHA ngày 27/8/2015</t>
  </si>
  <si>
    <t>Bình 70</t>
  </si>
  <si>
    <t>105/THA
13/6/2006</t>
  </si>
  <si>
    <t>32/THA
31/7/2015</t>
  </si>
  <si>
    <t>Phạm Phước Ân</t>
  </si>
  <si>
    <t>66/HSPT
27/8/2008</t>
  </si>
  <si>
    <t>222/THA
07/9/2010</t>
  </si>
  <si>
    <t>33/THA
31/7/2015</t>
  </si>
  <si>
    <t>Nguyễn Tấn Linh</t>
  </si>
  <si>
    <t>T. Hiệp Phổ Trung, 
Hành Trung</t>
  </si>
  <si>
    <t>12/HSST
20/01/2006</t>
  </si>
  <si>
    <t>159/THA
18/9/2006</t>
  </si>
  <si>
    <t>49/THA
31/7/2015</t>
  </si>
  <si>
    <t>Nguyễn Minh</t>
  </si>
  <si>
    <t>T. Hiệp Phổ Tây</t>
  </si>
  <si>
    <t>tổ 09, phường Lê Hồng Phong, thành phố Quảng Ngãi</t>
  </si>
  <si>
    <t>43/HSST ngày 20/12/2011 của TAND Tp Quảng Ngãi</t>
  </si>
  <si>
    <t>393/QĐ-CCTHA ngày 08/3/2012</t>
  </si>
  <si>
    <t>Ngày 10/8/2015</t>
  </si>
  <si>
    <t>16/QĐ-CCTHA ngày 11/8/2015</t>
  </si>
  <si>
    <t>Bình 53</t>
  </si>
  <si>
    <t>Nguyễn Thị Loan</t>
  </si>
  <si>
    <t>tổ 03, phường Lê Hồng Phong, thành phố Quảng Ngãi</t>
  </si>
  <si>
    <t xml:space="preserve">T. Hiệp Phổ Nam, Hành Trung
</t>
  </si>
  <si>
    <t>115/HSST
04/7/2003</t>
  </si>
  <si>
    <t>121/THA
01/9/2003</t>
  </si>
  <si>
    <t>47/THA
31/7/2015</t>
  </si>
  <si>
    <t>Hồ Văn Danh</t>
  </si>
  <si>
    <t>T. Hiệp Phổ Nam, 
Hành Trung</t>
  </si>
  <si>
    <t>13/HSST
29/5/2006</t>
  </si>
  <si>
    <t>80/QĐ-CCTHADS
10/11/2016</t>
  </si>
  <si>
    <t>Số 29 Lê Ngung, phường Trần Hưng Đạo, thành phố Quảng ngãi</t>
  </si>
  <si>
    <t>113/Q Đ-THA
22/7/2015</t>
  </si>
  <si>
    <t>Nguyễn Thanh Hùng
Nguyễn Thị Vân</t>
  </si>
  <si>
    <t>Bình Hiệp
Bình Sơn</t>
  </si>
  <si>
    <t>30/DSST
02/7/2012
TAND huyện Bình Sơn</t>
  </si>
  <si>
    <t>195/Q Đ-CCTHA
06/8/2012</t>
  </si>
  <si>
    <t>Trả nợ
108.865.440 đ</t>
  </si>
  <si>
    <t>11/DSST
30/10/2012
TAND huyện Bình Sơn</t>
  </si>
  <si>
    <t>55/Q Đ-CCTHA
25/12/2012</t>
  </si>
  <si>
    <t>Trả nợ
205.796.138 đ</t>
  </si>
  <si>
    <t>Bình Hiệp, B Sơn</t>
  </si>
  <si>
    <t>Châu Ngọc Sĩ (Sỹ)</t>
  </si>
  <si>
    <t>30/HSPT
12/12/2015</t>
  </si>
  <si>
    <t>71/QĐ-CCTHA
08/01/2016</t>
  </si>
  <si>
    <t>án phí 
200.000đ</t>
  </si>
  <si>
    <t>07/QĐ-CCTHA
16/03/2016</t>
  </si>
  <si>
    <t>Số: 08/2017/QĐST-DS ngày 24/02/2017 của TAND huyện Mộ Đức, tỉnh Quảng Ngãi</t>
  </si>
  <si>
    <t>Số: 248/QĐ-CCTHADS ngày 14/3/2017</t>
  </si>
  <si>
    <t>Bà Cao Thị Xuân Thảo phải nộp 3.125.000 đồng án phí dân sự sơ thẩm</t>
  </si>
  <si>
    <t>25/12/2017</t>
  </si>
  <si>
    <t>02/QĐ-CCTHADS ngày 26/12/2017</t>
  </si>
  <si>
    <t>Cao Thị Xuân Thảo</t>
  </si>
  <si>
    <t>Phạm Văn Hanh</t>
  </si>
  <si>
    <t>Thôn Mô Lang, xã Ba Tô, huyện Ba Tơ, tỉnh Quảng Ngãi</t>
  </si>
  <si>
    <t>19/2016/QĐST-HNGĐ ngày 28/10/2016</t>
  </si>
  <si>
    <t>03/QĐ-CCTHADS ngày 03/10/2017</t>
  </si>
  <si>
    <t>Ông Phạm Văn Hanh phải cấp dưỡng nuôi con Đinh Quốc Hào, Đinh Quốc Hậu từ tháng 11/2016 đến tháng 9/2017 mỗi tháng 700.000đ/2 cháu x11 tháng là 15.400.000 đồng</t>
  </si>
  <si>
    <t>22/12/2017</t>
  </si>
  <si>
    <t>02/QĐ-CCTHADS 26/12/2017</t>
  </si>
  <si>
    <t>201/QĐ-CCTHA 04/4/2012</t>
  </si>
  <si>
    <t>45/QĐ-CCTHA ngày 30/10/2015</t>
  </si>
  <si>
    <t>XIV</t>
  </si>
  <si>
    <t>Sơn Tây</t>
  </si>
  <si>
    <t>Đinh Thị Trà</t>
  </si>
  <si>
    <t>Thôn Ra Pân, xã Sơn Long, huyện Sơn Tây</t>
  </si>
  <si>
    <t>Trả nợ
1.497.797.625đ</t>
  </si>
  <si>
    <t>45
20/6/2017</t>
  </si>
  <si>
    <t>Vinh 9</t>
  </si>
  <si>
    <t>28/6/2017</t>
  </si>
  <si>
    <t>359/QĐ-CCTHADS ngày 10/5/2017</t>
  </si>
  <si>
    <t>Phạm Đình Công</t>
  </si>
  <si>
    <t>76/QĐ-CCTHADS ngày 25/10/2016</t>
  </si>
  <si>
    <t>26/6/2017</t>
  </si>
  <si>
    <t>12/QĐ-CCTHADS ngày 28/6/2017</t>
  </si>
  <si>
    <t>Công ty TNHH Thương mại Dịch vu Anh Tín</t>
  </si>
  <si>
    <t>226 Phan Bội Châu, phường Trần Hưng Đạo,  TP Quảng Ngãi,
 tỉnh Quảng Ngãi</t>
  </si>
  <si>
    <t>04/2016/KDTM-ST
TAND Tp Quảng Ngãi</t>
  </si>
  <si>
    <t>989
11/3/2016</t>
  </si>
  <si>
    <t>175
16/9/2016</t>
  </si>
  <si>
    <t>Nhân 68</t>
  </si>
  <si>
    <t>Võ Thành Đông</t>
  </si>
  <si>
    <t>Tổ 9, phường Trần Phú,
 TP Quảng Ngãi,
 tỉnh Quảng Ngãi</t>
  </si>
  <si>
    <t>73/2015/HSST
TAND huyện Tân Thành, Bà Rịa Vũng Tàu</t>
  </si>
  <si>
    <t>Ông Trần Kim Khôi phải chịu án phí DSST số tiền 1.013.000 đồng</t>
  </si>
  <si>
    <t>Số 35 /QĐ-CCTHA ngày 
22/8/2016</t>
  </si>
  <si>
    <t>01/QĐ-CCTHA
31/12/2015</t>
  </si>
  <si>
    <t>134/QĐ-CCTHA-DS ngày 14/3/2014</t>
  </si>
  <si>
    <t>01/2014/QĐST-KDTM ngày 17/3/2014 TAND Tư Nghĩa</t>
  </si>
  <si>
    <t>159/QĐ-CCTHA ngày 17/3/2014</t>
  </si>
  <si>
    <t xml:space="preserve">Án phí 
15.372.000
</t>
  </si>
  <si>
    <t>24/9/2015</t>
  </si>
  <si>
    <t>54/QĐ-CTHA
30/7/2015</t>
  </si>
  <si>
    <t>16/6/2015</t>
  </si>
  <si>
    <t>nộp án phí HSST và án phí DSST 3.250.000đ</t>
  </si>
  <si>
    <t xml:space="preserve"> </t>
  </si>
  <si>
    <t xml:space="preserve">02/HSST 
ngày 23/12/2013 của TAND huyện Bình Sơn
</t>
  </si>
  <si>
    <t>10/QĐ-CTHA
12/10/2015</t>
  </si>
  <si>
    <t>Trả nợ
28.170.120 đ</t>
  </si>
  <si>
    <t>44/QĐ-CCTHA
8/8/2016</t>
  </si>
  <si>
    <t>03/QĐ-CTHA
9/10/2015</t>
  </si>
  <si>
    <t xml:space="preserve">án phí
705.000đ
</t>
  </si>
  <si>
    <t>45/QĐ-CCTHA
8/8/2016</t>
  </si>
  <si>
    <t>Đặng Thị Bích Tuyết</t>
  </si>
  <si>
    <t>xã Bình Thuận
huyện Bình Sơn</t>
  </si>
  <si>
    <t xml:space="preserve">11/HSST 
ngày 28/11/2011 của TAND huyện Bình Sơn
</t>
  </si>
  <si>
    <t>95/QĐ-CTHA
21/4/2016</t>
  </si>
  <si>
    <t>Trả nợ
29.000.000 đ</t>
  </si>
  <si>
    <t>15/8/2016</t>
  </si>
  <si>
    <t>46/QĐ-CCTHA
15/8/2016</t>
  </si>
  <si>
    <t>Đặng Văn Hùng</t>
  </si>
  <si>
    <t xml:space="preserve">15/DSST 
ngày 19/6/2013 của TAND huyện Bình Sơn
</t>
  </si>
  <si>
    <t>195/QĐ-CTHA
12/5/2016</t>
  </si>
  <si>
    <t>16/QĐ-CCTHA 20/9/2017</t>
  </si>
  <si>
    <t>Huỳnh Thị Tính</t>
  </si>
  <si>
    <t>Tổ dân phố 5 (TDP Tài Năng), thị trấn Ba Tơ, huyện, Ba Tơ, tỉnh Quảng Ngãi</t>
  </si>
  <si>
    <t>01/2013/DSST ngày 22/01/2013 của TAND huyện Ba Tơ, 81/DS-PT ngày 30/9/2013 của TAND tỉnh Quảng Ngãi</t>
  </si>
  <si>
    <t>30/QĐ-CCTHA-DSTĐ ngày 04/11/2013</t>
  </si>
  <si>
    <t>Bà Tính phải trả cho bà Bùi Thị Hợp số tiền 70.000.000 đồng</t>
  </si>
  <si>
    <t>13/QĐ-CCTHADS ngày 20/9/2017</t>
  </si>
  <si>
    <t>Nguyễn Đình Linh</t>
  </si>
  <si>
    <t>Thôn Bắc Lân, xã Ba Động, huyện Ba Tơ, tỉnh Quảng Ngãi</t>
  </si>
  <si>
    <t>02/2015/QĐST-KDTM ngày 04/8/2015 của TAND huyện Ba Tơ</t>
  </si>
  <si>
    <t>46/QĐ-CCTHADS-KDTMTĐ ngày 05/01/2016</t>
  </si>
  <si>
    <t>Ông Linh phải trả ch Công ty TNHH chế biến lâm sản xuất khẩu Trường Kỳ số tiền 89.770.000 đồng</t>
  </si>
  <si>
    <t>14/QĐ-CCTHADS ngày 20/9/2017</t>
  </si>
  <si>
    <t>Bồi thường cho công dân 50,199.735</t>
  </si>
  <si>
    <t>22/3/2017</t>
  </si>
  <si>
    <t>02/QĐ-CCTHADS
23/3/2017</t>
  </si>
  <si>
    <t>Phạm Tiến Lộc</t>
  </si>
  <si>
    <t>Thôn Ngân Giang, xã Tịnh Hà, huyện Sơn Tịnh</t>
  </si>
  <si>
    <t>Bản án số
01/2016/HSST
25/10/2016</t>
  </si>
  <si>
    <t>212/QĐ-CCTHADS
23/1/2017</t>
  </si>
  <si>
    <t>Án phí 2,396,000</t>
  </si>
  <si>
    <t>03/QĐ-CCTHADS
23/3/2017</t>
  </si>
  <si>
    <t>213/QĐ-CCTHADS
23/1/2017</t>
  </si>
  <si>
    <t>Bồi thường công dân 43,937,500</t>
  </si>
  <si>
    <t>04/QĐ-CCTHADS
23/3/2017</t>
  </si>
  <si>
    <t>Nhan Thị Đào</t>
  </si>
  <si>
    <t>Thôn Lệ Thủy, xã Bình Trị, huyện Bình Sơn</t>
  </si>
  <si>
    <t>43/2016/HSST ngày 04/8/2016 của TAND huyện Bình Sơn</t>
  </si>
  <si>
    <t>44/QĐ-CCTHA ngày 13/10/2016</t>
  </si>
  <si>
    <t>Bà Nhan Thị Đào phải nộp án phí hình sự sơ thẩm: 200.000 đồngh và 10.000.000 đồng tiền phạt</t>
  </si>
  <si>
    <t>18/QĐ-CCTHA
08/9/2017</t>
  </si>
  <si>
    <t>03/QĐ-CCTHADS ngày 10/01/2018</t>
  </si>
  <si>
    <t>Nguyễn Thị Thoa</t>
  </si>
  <si>
    <t>Phải nộp 82.928.183 đồng để sung vào công quỹ nhà nước</t>
  </si>
  <si>
    <t>29/8/2016</t>
  </si>
  <si>
    <t>76/QĐ-CCTHADS   ngày 30/8/2016</t>
  </si>
  <si>
    <t>Đỗ Thị Nguyệt</t>
  </si>
  <si>
    <t>Thôn Cổ Lũy Nam, xã Nghĩa Phú, thành phố Quảng Ngãi</t>
  </si>
  <si>
    <t>07/2017/HSST ngày 14/4/2017 của TAND tỉnh Quảng Ngãi</t>
  </si>
  <si>
    <t>06/2016/HSST ngày 13/6/2016 của TAND tỉnh Quảng Ngãi</t>
  </si>
  <si>
    <t>148/QĐ-CTHADS ngày 26/5/2017</t>
  </si>
  <si>
    <t>10/8/2017</t>
  </si>
  <si>
    <t>08/QĐ-CTHADS ngày 11/8/2017</t>
  </si>
  <si>
    <t>Thôn An Hội Bắc 3, xã Nghĩa Kỳ, huyện Tư Nghĩa</t>
  </si>
  <si>
    <t>111/2013/HSST 30/12/2013 TAND thành phố Quảng Ngãi</t>
  </si>
  <si>
    <t>268/QĐ-CCTHA 17/6/2014</t>
  </si>
  <si>
    <t>Án phí HSST + DSST và tiền Sung công quỹ Nhà nước
8.643.000</t>
  </si>
  <si>
    <t>26/02/2015</t>
  </si>
  <si>
    <t>Bình Thuận, Bình Sơn</t>
  </si>
  <si>
    <t>08/2016/DS  15/02/2016</t>
  </si>
  <si>
    <t>157/QĐ-CCTHA 
04/3/2016</t>
  </si>
  <si>
    <t>Trả nợ  77.942.864</t>
  </si>
  <si>
    <t>29/QĐ-CCTHA 27/7/2016</t>
  </si>
  <si>
    <t>04/2009/KDTM-ST
28/9/2009
TAND TP Quảng Ngãi</t>
  </si>
  <si>
    <t>121
11/12/2009</t>
  </si>
  <si>
    <t>59
28/8/2015</t>
  </si>
  <si>
    <t>Nhân 5</t>
  </si>
  <si>
    <t>141/QĐ-CTHA ngày 16/6/2014</t>
  </si>
  <si>
    <t>Án phí HSST, HSPT, DSST 50.416.000đ</t>
  </si>
  <si>
    <t>20/5/2016</t>
  </si>
  <si>
    <t>08/QĐ-CTHADS ngày 23/5/2016</t>
  </si>
  <si>
    <t>467
11/4/2012</t>
  </si>
  <si>
    <t>76
01/9/2015</t>
  </si>
  <si>
    <t>Nhân 14</t>
  </si>
  <si>
    <t>Phan Đình Huy</t>
  </si>
  <si>
    <t>Tổ 24, phường Trần Phú, T/p Quảng Ngãi</t>
  </si>
  <si>
    <t>280/2013/HSST ngày 01/3/12 TAND huyện Bình Chánh, T/p Hồ Chí Minh</t>
  </si>
  <si>
    <t>04/2014/HSST  10/4/2014 TAND tỉnh Bình Thuận</t>
  </si>
  <si>
    <t>124/QĐ-CCTHA 21/8/2015</t>
  </si>
  <si>
    <t>Bàn thới, Hành 
Thiện,
 Nghĩa Hành</t>
  </si>
  <si>
    <t>24/HSPT-QĐ ngày 08/2/2017</t>
  </si>
  <si>
    <t xml:space="preserve">182/QĐ-THA
20/3/2017
</t>
  </si>
  <si>
    <t>Án phí HSST 150.000 đồng
Án phí DSST 804.000 đồng</t>
  </si>
  <si>
    <t>Ông Lý, bà Lanh phải có nghĩa vụ trả cho bà Nguyễn Thị Cúc 60.000.000đ</t>
  </si>
  <si>
    <t>Số 29/QĐ-CCTHA ngày 27/7/2016</t>
  </si>
  <si>
    <t>Bùi Nguyễn Thuý Vi</t>
  </si>
  <si>
    <t>thôn 1, xã Đức Nhuận, huyện Mộ Đức, tỉnh Quảng Ngãi</t>
  </si>
  <si>
    <t xml:space="preserve">Án phí 
400.000
</t>
  </si>
  <si>
    <t>25/8/2015</t>
  </si>
  <si>
    <t>Bà Võ Thị Hợp</t>
  </si>
  <si>
    <t xml:space="preserve">Thôn An Lạc, xã Nghĩa Thắng, Tư Nghĩa
</t>
  </si>
  <si>
    <t>Án 89/HSST
28/10/2013
TAND TP Quảng Ngãi</t>
  </si>
  <si>
    <t>278/QĐ-CCTHA
26/6/2014</t>
  </si>
  <si>
    <t xml:space="preserve"> sung công quỹ
15.000.000
</t>
  </si>
  <si>
    <t>50/QĐ-CTHA
30/7 /2015</t>
  </si>
  <si>
    <t xml:space="preserve"> Trần Thế Vũ</t>
  </si>
  <si>
    <t>Tổ dân phố 1, TT La Hà, huyện Tư Nghĩa</t>
  </si>
  <si>
    <t>Án 06/2013/HSST
27/12/2013
TAND Tư Nghĩa và Án 71/2014/HSPT ngày 27/2/2014 TAND tỉnh Quảng Ngãi</t>
  </si>
  <si>
    <t>155/QĐ-CCTHA 28/01/2015</t>
  </si>
  <si>
    <t>thôn Vĩnh An, xã Phổ Khánh, huyện Đức Phổ, tỉnh Quảng Ngãi</t>
  </si>
  <si>
    <t>01/2016/HSST ngày 13/01/2016- TAND huyện Đức Phổ</t>
  </si>
  <si>
    <t>Phải nộp 28.398.568 đồng tiền án phí dân sự</t>
  </si>
  <si>
    <t>42/QĐ-CCTHADS   ngày 09/8/2017</t>
  </si>
  <si>
    <t>04/8/2017</t>
  </si>
  <si>
    <t>41/QĐ-CCTHADS   ngày 09/8/2017</t>
  </si>
  <si>
    <t>thôn Hội An 1, xã Phổ An, huyện Đức Phổ, tỉnh Quảng Ngãi</t>
  </si>
  <si>
    <t>34/2012/QĐST-HNGĐ ngày 27/8/2012 - TAND huyện Đức Phổ</t>
  </si>
  <si>
    <t>293/QĐ-CCTHADS ngày 20/5/2016</t>
  </si>
  <si>
    <t>299/QĐ-CCTHADS ngày 12/5/2017</t>
  </si>
  <si>
    <t>nộp tiền án phí 631.775đ</t>
  </si>
  <si>
    <t>Số  37 /QĐ-CCTHA
 ngày         23 /9/2015</t>
  </si>
  <si>
    <t>26/8/2015</t>
  </si>
  <si>
    <t>Trương Ngọc Hải</t>
  </si>
  <si>
    <t>Thôn Nghĩa Lập, xã Đức Hiệp, huyện Mộ Đức, tỉnh Quảng Ngãi</t>
  </si>
  <si>
    <t>Số 39/2009/HSST
ngày 16/9/2009
 của TAND huyện Tư Nghĩa, tỉnh Quảng Ngãi</t>
  </si>
  <si>
    <t>Số 84/QĐ-THA ngày
21/12/2009</t>
  </si>
  <si>
    <t>nộp án phí, truy thu sung công quỹ nhà nước 3.046.000đ</t>
  </si>
  <si>
    <t>07/HSSTngày 19/12/2014 của TAND  huyện Bình Sơn</t>
  </si>
  <si>
    <t>68/QĐ-CTHA
03/02/2015</t>
  </si>
  <si>
    <t>án phí
1,215,250đ</t>
  </si>
  <si>
    <t>75
28/8/2015</t>
  </si>
  <si>
    <t>Ban chỉ huy Quân sự huyện Sơn Tịnh, tỉnh Quảng Ngãi</t>
  </si>
  <si>
    <t>85/2013/QĐST-DS 03/8/2013 TAND H. Sơn Tịnh</t>
  </si>
  <si>
    <t>413/QĐ-CCTHA-DS 20/8/2013</t>
  </si>
  <si>
    <t xml:space="preserve">Nộp án phí + phạt sung công quỹ 5.200.000đ
</t>
  </si>
  <si>
    <t>Án phí hình sự sơ thẩm và Án phí dân sự sơ thẩm. Tổng cộng: 92.000 đồng</t>
  </si>
  <si>
    <t>248
06/12/2012</t>
  </si>
  <si>
    <t>312
28/10/2015</t>
  </si>
  <si>
    <t>81</t>
  </si>
  <si>
    <t>82</t>
  </si>
  <si>
    <t>83</t>
  </si>
  <si>
    <t>84</t>
  </si>
  <si>
    <t>85</t>
  </si>
  <si>
    <t>86</t>
  </si>
  <si>
    <t>87</t>
  </si>
  <si>
    <t>88</t>
  </si>
  <si>
    <t>Số: 126/2016/HSST ngày 23/12/2015 của TAND thành phố Quảng Ngãi</t>
  </si>
  <si>
    <t>45/QĐ-CCTHADS ngày 18/10/2016</t>
  </si>
  <si>
    <t>Nộp 200,000đ án phí HSST và 4,550,000đ án phí DSST</t>
  </si>
  <si>
    <t>Mai Ngọc Bình</t>
  </si>
  <si>
    <t>Thôn Phú Văn, xã Nghĩa Trung, huyện Tư Nghĩa</t>
  </si>
  <si>
    <t>Bình 56</t>
  </si>
  <si>
    <t>554/QĐ-CCTHA ngày 12/8/2011</t>
  </si>
  <si>
    <t>Trả cho bà Phạm Thị Xuân còn 265.733.555 đồng</t>
  </si>
  <si>
    <t>10/QĐ-CCTHA ngày 09/5/2016</t>
  </si>
  <si>
    <t>Ngày 20/4/2016</t>
  </si>
  <si>
    <t>Bình 85</t>
  </si>
  <si>
    <t>Nguyễn Thanh Tấn và bà Huỳnh Thị Lệ Thùy</t>
  </si>
  <si>
    <t xml:space="preserve"> tổ 13, phường Nghĩa Chánh, TPQN</t>
  </si>
  <si>
    <t>02/HSST ngày 11/01/2012 TAND TP Quảng Ngãi và Bản số 77/HSPT ngày 29/3/2012 TAND tỉnh Q Ngãi</t>
  </si>
  <si>
    <t>Ngày 19/4/2016</t>
  </si>
  <si>
    <t>Bình 86</t>
  </si>
  <si>
    <t>Bà Mai Thị Thu Thanh</t>
  </si>
  <si>
    <t xml:space="preserve"> tổ 05, phường Trần Hưng Đạo, TPQN</t>
  </si>
  <si>
    <t xml:space="preserve">Sang nộp án phí HSST 50.000 đồng,  án phí DSST 1.005.000 đồng, tiền sung quỹ 600.000 đồng
Lây nộp án phí HSST 50.000 đồng, DSST 1.091.000 đồng
</t>
  </si>
  <si>
    <t>APHS: 200.000 đồng
DS: 200.000 đồng</t>
  </si>
  <si>
    <t xml:space="preserve">
APDS: 603.000 đồng</t>
  </si>
  <si>
    <t>Hồ Văn Học</t>
  </si>
  <si>
    <t>KDC 3, TDP1, thị trấn Trà Xuân, huyện Trà Bồng</t>
  </si>
  <si>
    <t>139/2012/HSPT ngày 22/8/2012 của TAND tỉnh</t>
  </si>
  <si>
    <t>03/QĐ-CCTHADS ngày 01/11/2016</t>
  </si>
  <si>
    <t>Ông Học phải bồi thường cho ông Dương Văn Kiều số tiền 14.800.000 đồng</t>
  </si>
  <si>
    <t>Ông Thịnh nộp 600,000đ án phí; ông Thịnh, Phước, Dung phải liên đới nộp 1,745,400đ án phí dân sự phần bồi thường.</t>
  </si>
  <si>
    <t>Nguyễn Quang Trung</t>
  </si>
  <si>
    <t xml:space="preserve">Thôn Mỹ Thạnh Đông, xã Nghĩa </t>
  </si>
  <si>
    <t>Án 76/2016/HSST Ngày 12/8/2016 của TAND huyện Tư Nghĩa</t>
  </si>
  <si>
    <t>66//QĐ-CCTHADS ngày 21/10/2016</t>
  </si>
  <si>
    <t>Ông Trung phải nộp 4,802,500đ án phí</t>
  </si>
  <si>
    <t>14/5/2017</t>
  </si>
  <si>
    <t>Phạm Tiến Duy</t>
  </si>
  <si>
    <t>Hương 17</t>
  </si>
  <si>
    <t>Võ Ốc,
 Định Thị Nhân</t>
  </si>
  <si>
    <t>án phí và tiền 
phạt 15.050.000</t>
  </si>
  <si>
    <t>24/QĐ-CCTHA
24/7/2015</t>
  </si>
  <si>
    <t>Đinh Văn Luông</t>
  </si>
  <si>
    <t>Sơn Ba,
 Sơn Hà</t>
  </si>
  <si>
    <t>18/HSPT
17/12/2014</t>
  </si>
  <si>
    <t>64/QĐ-THA
06/01/2015</t>
  </si>
  <si>
    <t xml:space="preserve">truy thu 114.645.000
</t>
  </si>
  <si>
    <t>Trần Công Đoàn</t>
  </si>
  <si>
    <t>án phí
200.000 đ
phạt
5.000.000 đ</t>
  </si>
  <si>
    <t>án phí
200.000 đ
 phạt
10.000.000 đ</t>
  </si>
  <si>
    <t>CDNC
48.000.000 đ</t>
  </si>
  <si>
    <t>CDNC
21.165.000 đ</t>
  </si>
  <si>
    <t>CDNC
14.950.000 đ</t>
  </si>
  <si>
    <t>Số 87/QĐ-THA-21/12/2009</t>
  </si>
  <si>
    <t>nộp tiền án phí 5.257.000đ</t>
  </si>
  <si>
    <t>Số 40 /QĐ-CCTHA ngày
23/9/2015</t>
  </si>
  <si>
    <t>Đỗ Mạnh Trường</t>
  </si>
  <si>
    <t>09/2010/DSST
30/7/2010
TAND TPQN</t>
  </si>
  <si>
    <t>24
08/10/2010</t>
  </si>
  <si>
    <t>18/2016/HNGĐ  06/6/2016</t>
  </si>
  <si>
    <t>267/QĐ-CCTHA   07/6/2016</t>
  </si>
  <si>
    <t>05/QĐ-CCTHA
13/7/2017</t>
  </si>
  <si>
    <t>57/QĐ-CCTHA ngày 30/7/2015</t>
  </si>
  <si>
    <t>Vùng 9, thôn Phần Thất, xã Phổ Quang, huyện Đức Phổ, tỉnh Quảng Ngãi</t>
  </si>
  <si>
    <t>55/HSST ngày 28/5/2008 của TAND quận 9, Tp Hồ Chí Minh</t>
  </si>
  <si>
    <t>180/QĐ-CCTHA ngày 06/7/2010</t>
  </si>
  <si>
    <t>Án phí dân sự sơ thẩm 1.401.000 đồng</t>
  </si>
  <si>
    <t>58/QĐ-CCTHA ngày 30/7/2015</t>
  </si>
  <si>
    <t>thôn Hải Môn, xã Phổ Minh, huyện Đức Phổ, tỉnh Quảng Ngãi</t>
  </si>
  <si>
    <t>51/HSST ngày 21/02/2014 của TAND huyện Dĩ An, tỉnh Bình Dương</t>
  </si>
  <si>
    <t>400/QĐ-CCTHA ngày 23/7/2014</t>
  </si>
  <si>
    <t>799
06/5/2015</t>
  </si>
  <si>
    <t>25
20/8/2015</t>
  </si>
  <si>
    <t>Công ty TNHH
 Long Thành</t>
  </si>
  <si>
    <t>19/2015/QĐST-KDTM
25/6/2015
TAND TP Quảng Ngãi</t>
  </si>
  <si>
    <t>1285
17/8/2015</t>
  </si>
  <si>
    <t>103
10/9/2015</t>
  </si>
  <si>
    <t>12/2016/DS  03/3/2016</t>
  </si>
  <si>
    <t>179/QĐ-CCTHA 21/3/2016</t>
  </si>
  <si>
    <t>Trả nợ 146.142.869</t>
  </si>
  <si>
    <t>50 Nguyễn Tấn Kỳ, tổ17, phường Trần Phú, TPQN</t>
  </si>
  <si>
    <t>11/DS-ST
18/4/2017
TAND TP Quảng Ngãi</t>
  </si>
  <si>
    <t>1139
06/6/2017</t>
  </si>
  <si>
    <t>AP 48.115.875đ</t>
  </si>
  <si>
    <t>169
26/9/2017</t>
  </si>
  <si>
    <t>Công ty TNHH Vận tải Quang Thuận</t>
  </si>
  <si>
    <t>24 Phan Long Bằng, tổ 19, P. Trần Phú, TPQN</t>
  </si>
  <si>
    <t>01/2017/KDTM-ST
03/3/2017
TAND TP Quảng Ngãi</t>
  </si>
  <si>
    <t>976
18/4/2017</t>
  </si>
  <si>
    <t>Trả nợ  40.426.287đ</t>
  </si>
  <si>
    <t>170
26/9/2017</t>
  </si>
  <si>
    <t>1165
12/6/2017</t>
  </si>
  <si>
    <t>Trả nợ 1.203.862.500đ và lãi chậm THA</t>
  </si>
  <si>
    <t>171
26/9/2017</t>
  </si>
  <si>
    <t>Nguyễn Anh Kiều
tổ 5, phường Trần Phú, TPQN</t>
  </si>
  <si>
    <t>tổ 5, P Trần Phú, TPQN</t>
  </si>
  <si>
    <t>66/HSST
12/4/2016
TAND huyện Hóc môn</t>
  </si>
  <si>
    <t>611
18/01/2017</t>
  </si>
  <si>
    <t>BT 12.000.000đ và lãi chậm THA</t>
  </si>
  <si>
    <t>172
27/9/2016</t>
  </si>
  <si>
    <t>Võ Văn Tiến - chủ doanh nghiệp tư nhân Đại Phú</t>
  </si>
  <si>
    <t>thôn 4, Nghĩa Dõng</t>
  </si>
  <si>
    <t>08/2016/KDTM-PT
09/5/2016
TAND TP Quảng Ngãi</t>
  </si>
  <si>
    <t>363
23/11/2016</t>
  </si>
  <si>
    <t>AP 41.868.178đ</t>
  </si>
  <si>
    <t>173
28/9/2017</t>
  </si>
  <si>
    <t>81
10/10/2016</t>
  </si>
  <si>
    <t>Trả nợ 995.606.250</t>
  </si>
  <si>
    <t>174
28/9/2017</t>
  </si>
  <si>
    <t>Công ty TNHH An Bình</t>
  </si>
  <si>
    <t>202 Hai Bà Trưng, TPQN</t>
  </si>
  <si>
    <t>03/2013/KDTM-PT
16/4/2013
TAND tỉnh Quảng Ngãi</t>
  </si>
  <si>
    <t>43
11/10/2013</t>
  </si>
  <si>
    <t>trả nợ 2.455.483.294đ và lãi chậm THA</t>
  </si>
  <si>
    <t>175
28/9/2017</t>
  </si>
  <si>
    <t>Cường</t>
  </si>
  <si>
    <t>Nguyễn Ngọc, Nguyễn Thị Thu Ba</t>
  </si>
  <si>
    <t>Phú Bình, Tịnh Châu</t>
  </si>
  <si>
    <t xml:space="preserve">76/2015/QĐST-DS ngày 25/11/2016 TAND TP Quảng Ngãi </t>
  </si>
  <si>
    <t>Nộp 50.000 đồng án phí hình sự sơ thẩm và 5.000.000 đồng sung công quỹ Nhà nước</t>
  </si>
  <si>
    <t>32/QĐ-CCTHA ngày 30/7/2015</t>
  </si>
  <si>
    <t>01/QĐ-CCTHADS 27/7/2015</t>
  </si>
  <si>
    <t>Nguyễn T. Kim Liên + Nguyễn Văn Huệ</t>
  </si>
  <si>
    <t>03/2010/HNGD-ST 30/9/2010 TAND huyện Ba Tơ</t>
  </si>
  <si>
    <t>04/QĐ-CCTHA 18/11/2010</t>
  </si>
  <si>
    <t>03/QĐ-CCTHADS 27/7/2015</t>
  </si>
  <si>
    <t>Ba Tơ</t>
  </si>
  <si>
    <t>Đinh Cúc
Đinh Thanh Nhát</t>
  </si>
  <si>
    <t>01/2012/HNGĐ 12/01/2012</t>
  </si>
  <si>
    <t>193/QĐ-CCTHA 14/8/2015</t>
  </si>
  <si>
    <t>thanh toán lại cho bà Phạm Thị Dung 61.409.000đ</t>
  </si>
  <si>
    <t>Số 09/QĐ-CCTHA ngày 24/02/2016</t>
  </si>
  <si>
    <t>Nguyễn Văn Hội</t>
  </si>
  <si>
    <t>Thôn Phước Điền, xã Đức Hòa, huyện Mộ Đức, tỉnh Quảng Ngãi</t>
  </si>
  <si>
    <t>Kiếm 23</t>
  </si>
  <si>
    <t>Nguyễn Ngọc Duyên</t>
  </si>
  <si>
    <t>Tổ 15, phường trần Hưng Đạo, thành phố Quàng Ngãi</t>
  </si>
  <si>
    <t>13/2014/HSST ngày 04/3/2014 TAND thành phố Quảng Ngãi</t>
  </si>
  <si>
    <t>592/QĐ-CCTHA ngày 18/4/2014</t>
  </si>
  <si>
    <t>102/QĐ-CCTHA ngày 21/9/2015</t>
  </si>
  <si>
    <t>Kiếm 24</t>
  </si>
  <si>
    <t>Nhân 13</t>
  </si>
  <si>
    <t>Lê Hồng Thắng
Hà Văn Hưng</t>
  </si>
  <si>
    <t>06/9/2016</t>
  </si>
  <si>
    <t xml:space="preserve">Nguyễn Văn Quyền </t>
  </si>
  <si>
    <t>Trương Quang Tuấn</t>
  </si>
  <si>
    <t>326/QĐ-CCTHADS ngày 05/7/2016</t>
  </si>
  <si>
    <t>Phạm Văn Thời</t>
  </si>
  <si>
    <t>01/QĐ-CCTHADS 24/02/2017</t>
  </si>
  <si>
    <t>Phạm Văn Ưng</t>
  </si>
  <si>
    <t>03/QĐ-CCTHADS 24/02/2017</t>
  </si>
  <si>
    <t>Án phí DSST là 9.296.700 đồng</t>
  </si>
  <si>
    <t>485/QĐ-CCTHA ngày 20/4/2012</t>
  </si>
  <si>
    <t>110/QĐ-CCTHA ngày 30/9/15</t>
  </si>
  <si>
    <t>Kiếm 51</t>
  </si>
  <si>
    <t>45/2015/HSST ngày 29/01/2015- TAND thành phố Hồ Chí Minh</t>
  </si>
  <si>
    <t>181/QĐ-CCTHA ngày 06/4/2015</t>
  </si>
  <si>
    <t>Phải nộp 5.606.000 đồng án phí dân sự sơ thẩm và 105.939.000 đồng để tịch thu sung quỹ Nhà nước</t>
  </si>
  <si>
    <t>05/6/2017</t>
  </si>
  <si>
    <t>32/QĐ-CCTHADS   ngày 09/6/2017</t>
  </si>
  <si>
    <t>06/2016/QĐST-KDTM ngày 26/8/2016- TAND huyện Đức Phổ</t>
  </si>
  <si>
    <t>66/QĐ-CCTHADS ngày 02/11/2016</t>
  </si>
  <si>
    <t>67/QĐ-CCTHA
30/7/2015</t>
  </si>
  <si>
    <t>Phạm Ngọc Sang</t>
  </si>
  <si>
    <t>16/8/2016</t>
  </si>
  <si>
    <t xml:space="preserve">24/2011/HSST ngày 27/6/2011       TAND huyện Đức Phổ </t>
  </si>
  <si>
    <t>143/QĐ-CCTHA ngày 16/2/2012</t>
  </si>
  <si>
    <t>Phải nộp 31.594.661 đồng tiền án phí dân sự</t>
  </si>
  <si>
    <t>Trả nợ 12,037,129đ</t>
  </si>
  <si>
    <t>38/QĐ-CCTHA
09/8/2017</t>
  </si>
  <si>
    <t>454/QĐ-CCTHADS ngày 17/7/2017</t>
  </si>
  <si>
    <t>Bồi thường 12,333,123d</t>
  </si>
  <si>
    <t>39/QĐ-CCTHA
09/8/2017</t>
  </si>
  <si>
    <t>Lương Quang Phố</t>
  </si>
  <si>
    <t>Thôn Đông Trúc Lâm, xã Hành Nhân, Nghĩa Hành</t>
  </si>
  <si>
    <t>26/2015/QĐST-HNGĐ ngày 30/3/2015 của TAND huyện Nghĩa Hành</t>
  </si>
  <si>
    <t>96/QĐ-CCTHA 18/02/2016</t>
  </si>
  <si>
    <t>Nguyễn  Thị Thoa (tên gọi khác Út)</t>
  </si>
  <si>
    <t xml:space="preserve"> thôn An Long, xã Đức Hiệp, huyện Mộ Đức, tỉnh Quảng Ngãi</t>
  </si>
  <si>
    <t>18/2015/HSST ngày 14/7/2015 của TAND huyện Mộ Đức, tỉnh Quảng Ngãi</t>
  </si>
  <si>
    <t>Cấp dưỡng nuôi con cho bà Phạm Thị Mỹ Hạnh: 5.750.000đ</t>
  </si>
  <si>
    <t>Nộp án phí: 4.192.500đ</t>
  </si>
  <si>
    <t>Bòi thường cho ông Diệp Du Nguyên: 68.850.000đ</t>
  </si>
  <si>
    <t>02/2016/HSST ngày 03/6/2016 của TAND huyện Sơn Tây</t>
  </si>
  <si>
    <t>28/QĐ-CCTHADS ngày 12/7/2016</t>
  </si>
  <si>
    <t>54/2015/QĐST-DS
14/9/2015
TAND Tp Quảng Ngãi</t>
  </si>
  <si>
    <t>135/QĐ-CCTHA
14/10/2015</t>
  </si>
  <si>
    <t>Phải trả nợ: 
52.193.335đ</t>
  </si>
  <si>
    <t>45/QĐ-CCTHADS
22-6-2016</t>
  </si>
  <si>
    <t>Hương 39</t>
  </si>
  <si>
    <t xml:space="preserve"> Nguyễn Năm, Nguyễn Thị Hảo</t>
  </si>
  <si>
    <t>39/2015/QĐST-DS
31/7/2015
TAND Tp Quảng Ngãi</t>
  </si>
  <si>
    <t>132/QĐ-CCTHA
14/10/2015</t>
  </si>
  <si>
    <t>Khối 3, TT La Hà, Tư Nghĩa</t>
  </si>
  <si>
    <t>12/2013/QĐST-DS ngày 27/3/2013 của TAND huyện Tư Nghĩa</t>
  </si>
  <si>
    <t>428/QĐ-CCTHADS
01/7/2016</t>
  </si>
  <si>
    <t xml:space="preserve">Trả nợ vay NH và tiền lãi
351,659,735 </t>
  </si>
  <si>
    <t>58/QĐ-CCTHA
25/7/2016</t>
  </si>
  <si>
    <t>28/7/2016</t>
  </si>
  <si>
    <t>74
28/8/2015</t>
  </si>
  <si>
    <t>Nguyễn Rỡ</t>
  </si>
  <si>
    <t>tổ 3, Nghĩa Lộ</t>
  </si>
  <si>
    <t>giao cháu Lê Thành Đạt cho bà Lê Thị Ngà trực tiếp chăm sóc, giáo dục, nuôi dưỡng: 1.000đ</t>
  </si>
  <si>
    <t>26/11/2015</t>
  </si>
  <si>
    <t>02/QĐ-CCTHA ngày 30/11/2015</t>
  </si>
  <si>
    <t>Nguyễn Tấn Bình</t>
  </si>
  <si>
    <t>Cty TNHH xây dựng Hoàng Vũ</t>
  </si>
  <si>
    <t>Thôn Dốc Mốc 2, Ba Cung, Ba Tơ, Quảng Ngãi</t>
  </si>
  <si>
    <t>02/2017/QĐST-DS ngày 20/4/2017 của TAND huyện Tây Trà, Quảng Ngãi</t>
  </si>
  <si>
    <t>93/QĐ-CCTHADS-DSCĐ ngày 03/5/2017</t>
  </si>
  <si>
    <t>Nộp án phí: 37.097.000</t>
  </si>
  <si>
    <t>Điểm a,c Khoản 1 điều 44a</t>
  </si>
  <si>
    <t>Võ Quốc Phương và Hà Thị Bích Điểu</t>
  </si>
  <si>
    <t>Thôn Hóc Kè, xã Ba Động, huyện Ba Tơ, tỉnh Quảng Ngãi</t>
  </si>
  <si>
    <t>06/2012/QĐST-DS ngày 12/11/2012 của TAND Ba Tơ</t>
  </si>
  <si>
    <t>116/QĐ-CCTHADS ngày 06/7/2017</t>
  </si>
  <si>
    <t>Trả cho ông Phạm Kiểu và bà Nguyễn Thị Viên số tiền: 53,000,000đ</t>
  </si>
  <si>
    <t>12/QĐ-CCTHADS 22/7/2017</t>
  </si>
  <si>
    <t>Tổ 8, p. Nguyễn Nghiêm, TP. Quảng Ngãi, tỉnh Quảng Ngãi</t>
  </si>
  <si>
    <t>Ông Nguyễn Đình Phước, bà Nguyễn Thị Hoa</t>
  </si>
  <si>
    <t>86/QĐ-CCTHA 31/7/2015</t>
  </si>
  <si>
    <t>Lê Bạch Mã Liêu</t>
  </si>
  <si>
    <t>Phải cấp dưỡng cho ông Đặng Minh Cường để nuôi con (Đặng Ánh Khánh Linh) mỗi tháng 300.000 đồng, tính từ tháng 4/2013 đến tháng 7/2016</t>
  </si>
  <si>
    <t>03/QĐ-CCTHADS ngày 22/8/2017</t>
  </si>
  <si>
    <t>Thôn Phước Sơn, xã Đức Hiệp, huyện Mộ Đức, tỉnh Quảng Ngãi</t>
  </si>
  <si>
    <t>điểm a, khoản 1, điều 44a</t>
  </si>
  <si>
    <t>Bà Đỗ Thị Nguyệt còn phải thi hành 85.537.000 đồng tiền án phí dân sự sơ thẩm</t>
  </si>
  <si>
    <t>Thôn Cộng Hòa 1, xã Tịnh Ấn Tây, TP Quảng Ngãi, tỉnh Quảng Ngãi</t>
  </si>
  <si>
    <t>Bản án số
02/2015/DSST
11/2/2015</t>
  </si>
  <si>
    <t>114/QĐ-CCTHADS
05/12/2016</t>
  </si>
  <si>
    <t>Trả nợ công dân
280,105,922</t>
  </si>
  <si>
    <t>06/QĐ-CCTHADS
23/3/2017</t>
  </si>
  <si>
    <t>Bản án sô
35/2015/DSST
20/8/2015</t>
  </si>
  <si>
    <t>09/QĐ-CCTHADS 03/8/2015</t>
  </si>
  <si>
    <t>Bồi thường cho ông Trần Quang Thái, bà Nguyễn Thị Thanh 8 chỉ vàng 9999 trị giá 25.280.000đ</t>
  </si>
  <si>
    <t>60/QĐ-CCTHA
20/9/2016</t>
  </si>
  <si>
    <t>ĐẶNG THẾ CHINH</t>
  </si>
  <si>
    <t>Xã Bình Chánh, huyện Bình Sơn, tỉnh Quảng Ngãi</t>
  </si>
  <si>
    <t xml:space="preserve">110/HSPT ngày 21/3/2014 của TANDTC TPHCM
</t>
  </si>
  <si>
    <t>48/QĐ-CTHA
13/10/2016</t>
  </si>
  <si>
    <t>Án phí
7.940.225 đ</t>
  </si>
  <si>
    <t>01/QĐ-CTHA
13/12/2016</t>
  </si>
  <si>
    <t>LÂM QUỐC CƯỜNG</t>
  </si>
  <si>
    <t>Xã Bình Châu, huyện Bình Sơn, tỉnh Quảng Ngãi</t>
  </si>
  <si>
    <t xml:space="preserve">103/HNGĐ ngày 08/8/2016 của TAND huyện Bình Sơn
</t>
  </si>
  <si>
    <t>08/2014/HSST ngày 25/3/2014 của TAND tỉnh Quảng Ngãi và 221/2015/HSPT ngày 13/6/2014 của Tòa phúc thẩm TAND tối cao tại Đà Nẵng</t>
  </si>
  <si>
    <t>116/QĐ-CTHADS ngày 24/6/2016</t>
  </si>
  <si>
    <t>Án phí phần
tài sản được hưởng: 1.137.000 đồng</t>
  </si>
  <si>
    <t xml:space="preserve">Án phí DSST: 8.450.000 đồng
</t>
  </si>
  <si>
    <t>Tiền phạt: 10.000.000 đồng</t>
  </si>
  <si>
    <t xml:space="preserve">Án phí HSST: 200.000 đồng
DSST: 725.000 đồng
</t>
  </si>
  <si>
    <t xml:space="preserve">Án phí DSST:1.160.000 đồng
</t>
  </si>
  <si>
    <t>73/2015/HSST ngày 18/3/2015- TAND Tp. HCM</t>
  </si>
  <si>
    <t>03/QĐ-CCTHADS ngày 05/10/2016</t>
  </si>
  <si>
    <t>Phải nộp 5.000.000 đồng tiền phạt và 127.000 đồng án phí dân sự sơ thẩm</t>
  </si>
  <si>
    <t>19/7/2017</t>
  </si>
  <si>
    <t>37/QĐ-CCTHADS   ngày 26/7/2017</t>
  </si>
  <si>
    <t>31/7/2017</t>
  </si>
  <si>
    <t>Đinh Văn Vinh, Đinh Thị Bó</t>
  </si>
  <si>
    <t>Thôn Mai Lãnh Thượng, xã Long Mai, huyện Minh Long</t>
  </si>
  <si>
    <t>10/2013/QĐST-DS ngày 09/12/2013 của TAND huyện Minh Long</t>
  </si>
  <si>
    <t>18/QD8-CCTHA ngày 29/3/2017</t>
  </si>
  <si>
    <t>Còn phải trả cho ông Bùi Hội số tiền 125.000.000 đồng</t>
  </si>
  <si>
    <t>20/7/2017</t>
  </si>
  <si>
    <t>02/QĐ-CCTHADS ngày 25/7/2017</t>
  </si>
  <si>
    <t>111 Trương Quang Trọng, TPQN</t>
  </si>
  <si>
    <t>118/HSST ngày 23/9/2002 của TAND Q10 TPHCM</t>
  </si>
  <si>
    <t>499/QĐTHA, ngày 7/7/2008</t>
  </si>
  <si>
    <t>566/HSPT ngày
02/10/1997 của
TPT TANDTC tại Đà Nẵng</t>
  </si>
  <si>
    <t>79/QĐ-THA-HS
ngày 21/5/2008</t>
  </si>
  <si>
    <t>Nộp tiền phạt
 5.000.000đ
Sung công
1.200.000đ
án phí 
50.000đ</t>
  </si>
  <si>
    <t>57/QĐ-THA
28/7/2015</t>
  </si>
  <si>
    <t>Hương 36</t>
  </si>
  <si>
    <t>17/2009/HSST 20/3/2009 TAND huyện Ba Tơ</t>
  </si>
  <si>
    <t>28/QĐ-CCTHA 03/02/2010</t>
  </si>
  <si>
    <t>Bà Nguyễn Thị Thoa phải nộp 104.500 đồng án phí hình sự sơ thẩm và 1.264.000 đồng án phí dân sự sơ thẩm.</t>
  </si>
  <si>
    <t>01/QĐ-CCTHA ngày 15/12/2017</t>
  </si>
  <si>
    <t>Phạm Minh Dương</t>
  </si>
  <si>
    <t>thôn 2, xã Đức Tân, huyện Mộ Đức, tỉnh Quảng Ngãi</t>
  </si>
  <si>
    <t>55/2015/QĐST-HNGĐ ngày 25/8/2015 của TAND huyện Mộ Đức, tỉnh Quảng Ngãi</t>
  </si>
  <si>
    <t>03/QĐ-CCTHA ngày 14/10/2016</t>
  </si>
  <si>
    <t xml:space="preserve"> Ông Phạm Minh Dương phải có nghĩa vụ cấp dưỡng nuôi con là cháu Phạm Văn Quốc Khôi, sinh ngày 05/10/2009 mỗi tháng là 700.000 đồng (Bảy trăm nghìn đồng). Thời gian yêu cầu cấp dưỡng nuôi con từ ngày 01/4/2016 đến ngày 30/9/2016</t>
  </si>
  <si>
    <t>03/QĐ-CCTHA ngày 08/3/2018</t>
  </si>
  <si>
    <r>
      <t>07/2016/|HSST ngày08</t>
    </r>
    <r>
      <rPr>
        <b/>
        <sz val="10"/>
        <color indexed="8"/>
        <rFont val="Arial"/>
        <family val="2"/>
      </rPr>
      <t>/09/</t>
    </r>
    <r>
      <rPr>
        <sz val="10"/>
        <color indexed="8"/>
        <rFont val="Arial"/>
        <family val="2"/>
      </rPr>
      <t>2016 của TAND huyện Mộ Đức, tỉnh Quảng Ngãi</t>
    </r>
  </si>
  <si>
    <t>126/QĐ-CCTHADS ngày 31/8/2017</t>
  </si>
  <si>
    <t xml:space="preserve">Lê Thị Bích Lan </t>
  </si>
  <si>
    <t>452 đường Quang Trung, thành phố Quảng Ngãi</t>
  </si>
  <si>
    <t>03/2015/QĐST-LĐ ngày 11/9/2015 của TAND thành phố Quảng Ngãi</t>
  </si>
  <si>
    <t>16/2015/DSST ngày 11/6/2015 của TAND thành phố Quảng Ngãi</t>
  </si>
  <si>
    <t>1282/QĐ-CCTHA ngày 17/8/2015</t>
  </si>
  <si>
    <t>Phải nộp 5.500.000 đồng án phí dân sự sơ thẩm</t>
  </si>
  <si>
    <t>127/QĐ-CCTHADS ngày 01/9/2017</t>
  </si>
  <si>
    <t>Dương Thị Sáu</t>
  </si>
  <si>
    <t>Tổ 6, phường Nghĩa Lộ, thành phố Quảng Ngãi</t>
  </si>
  <si>
    <t>10/2009/QĐST-DS ngày 15/4/2009 của TAND thành phố Quảng Ngãi</t>
  </si>
  <si>
    <t>441/QĐ-CCTHA ngày 21/7/2009</t>
  </si>
  <si>
    <t>Phải trả cho Ngân hàng TMCP Công thương Việt Nam- chi nhánh Quảng Ngãi 3.989.687 đồng tiền lãi suất nợ quá hạn</t>
  </si>
  <si>
    <t>129/QĐ-CCTHADS ngày 05/9/2017</t>
  </si>
  <si>
    <t>Xóm 3, thôn An Châu, xã Bình Thới, huyện Bình Sơn</t>
  </si>
  <si>
    <t>29/2016/QĐST-DS ngày 22/7/2016 của TAND huyện Bình Sơn</t>
  </si>
  <si>
    <t>62/QĐ-CCTHADS ngày 12/4/2017</t>
  </si>
  <si>
    <t>Trả cho bà Nguyễn Thị Hà số tiền 48.000.000 đồng</t>
  </si>
  <si>
    <t>26/7/2017</t>
  </si>
  <si>
    <t>15/QĐ-CCTHADS ngày 01/9/2017</t>
  </si>
  <si>
    <t>14/QĐ-CCTHADS ngày 13/7/2017</t>
  </si>
  <si>
    <t>Trả nợ cho vợ chồng ông Dương, bà Liên số tiền 551.417.175đ và lãi suất chậm THA cho đến khi thi hành xong</t>
  </si>
  <si>
    <t>82/2015/QĐST-DS
ngày 07/12/2015
TAND Tp.Quảng Ngãi</t>
  </si>
  <si>
    <t>601
24/12/2015</t>
  </si>
  <si>
    <t>23/3/2016</t>
  </si>
  <si>
    <t>bà Dương Thị Tịnh tự nguyện chịu 200.000đồng án phí DSST về nghĩa vụ cấp dưỡng nuôi con và 1.359.900 đồng án phí dân sự sơ thẩm.</t>
  </si>
  <si>
    <t>40/QĐ-CCTHADS ngày 28/8/2017</t>
  </si>
  <si>
    <t>06/QĐ-CCTHADS ngày 07/10/2015</t>
  </si>
  <si>
    <t>công ty TNHH sản xuất thương mại xuất nhập khẩu Trường Thịnh</t>
  </si>
  <si>
    <t>cụm công nghiệp Thạch Trụ, xã Đức Lân, huyện Mộ Đức, tỉnh Quảng Ngãi</t>
  </si>
  <si>
    <t>Số: 05/2016/QĐST-KDTM ngày 02/12/2016 của TAND huyện Mộ Đức, tỉnh Quảng Ngãi</t>
  </si>
  <si>
    <t>Số: 299/QĐ-CCTHADS ngày 17/4/2017</t>
  </si>
  <si>
    <t>Công ty TNHH sản xuất TMXNK Trường Thịnh phải có nghĩa vụ thanh toán cho công ty TNHH Thương mại -Dịch vụ và sản xuất Tân Quốc Duy số tiền 77.329.800đồng và lãi suất cơ bản do chậm thi hành án.</t>
  </si>
  <si>
    <t>41/QĐ-CCTHADS ngày 28/8/2017</t>
  </si>
  <si>
    <t>Số: 04/2016/QĐST-KDTM ngày 20/9/2016 của TAND huyện Mộ Đức, tỉnh Quảng Ngãi</t>
  </si>
  <si>
    <t>Số: 110/QĐ-CCTHADS ngày 21/11/2016</t>
  </si>
  <si>
    <t>Công ty TNHH sản xuất TMXNK Trường Thịnh còn trả nợ cho Công ty TNHHSXTMDV hóa keo Bình Minh số tiền 65.458.500đồng và lãi suất cơ bản chậm thi hành án.</t>
  </si>
  <si>
    <t>42/QĐ-CCTHADS ngày 28/8/2017</t>
  </si>
  <si>
    <t>Công ty TNHH sản xuất thương mại xuất nhập khẩu Trường Thịnh</t>
  </si>
  <si>
    <t>Cụm công nghiệp Thạch Trụ, xã Đức Lân, huyện Mộ Đức, tỉnh Quảng Ngãi</t>
  </si>
  <si>
    <t>Phạm Ngọc Đạt</t>
  </si>
  <si>
    <t>Số: 333/QĐ-CCTHADS ngày 08/5/2017</t>
  </si>
  <si>
    <t>15/2015/QĐST-HNGĐ 04/12/2015 TAND Ba Tơ</t>
  </si>
  <si>
    <t>06/QĐ-CCTHADS 13/10/2016</t>
  </si>
  <si>
    <t>Làng Mạ, Ba Tô, Ba Tơ, Quảng Ngãi</t>
  </si>
  <si>
    <t>26/2016/HSST 30/9/2016 TAND Ba Tơ</t>
  </si>
  <si>
    <t>32/QĐ-CCTHADS-HSCĐ 02/11/2016</t>
  </si>
  <si>
    <t>Ông Phạm Hùng Vinh phải  có nghĩa vụ cấp dưỡng nuôi con chung Phạm Ngọc Quý, sinh ngày 06/10/2009 mỗi tháng 600.000 đồng. Thời gian cấp dưỡng từ 10/9/2015 đến ngày 09/3/2016, số tiền 3.600.000đ</t>
  </si>
  <si>
    <t>Trả nợ
224.340.000</t>
  </si>
  <si>
    <t>38/QĐ-CCTHA ngày 24/10/2008</t>
  </si>
  <si>
    <t>Ngày 25/8/2015</t>
  </si>
  <si>
    <t>42/2010/QĐST-KDTM ngày 31/8/2010 của TAND huyện Bình Sơn</t>
  </si>
  <si>
    <t>Số 42 /QĐ-CCTHA ngày 
13/9/2016</t>
  </si>
  <si>
    <t>Số: 479/QĐ-CCTHADS ngày 16/9/2016</t>
  </si>
  <si>
    <t>Ông Trương Văn Bông phải nộp 200.000đồng án phí HSST và 5.845.500đồng án phí dân sự về bồi thường thiệt hại. Tổng cộng 6.045.500đồng</t>
  </si>
  <si>
    <t>Số 43 /QĐ-CCTHA ngày 
27/9/2016</t>
  </si>
  <si>
    <t>Án phí, truy thu sung công quỹ nhà nước 17.500.000</t>
  </si>
  <si>
    <t xml:space="preserve"> nộp tịch thu sung công quỹ nhà nước 99.105.025đ</t>
  </si>
  <si>
    <t>Bình Long, Bình Sơn</t>
  </si>
  <si>
    <t>08/HNG Đngày 08/12/2010 của TAND  huyện Bình Sơn</t>
  </si>
  <si>
    <t>45/QĐ-CTHA
5/11/2011</t>
  </si>
  <si>
    <t>Giao con</t>
  </si>
  <si>
    <t xml:space="preserve"> Theo điểm c, khoản 1, điều 44a </t>
  </si>
  <si>
    <t>64/QĐ-CTHA
03/9/2015</t>
  </si>
  <si>
    <t>Nguyễn Văn Hòa</t>
  </si>
  <si>
    <t>Bình Chánh, Bình Sơn</t>
  </si>
  <si>
    <t>Đặng Tấn Hòa</t>
  </si>
  <si>
    <t>TDP Phú Bình Trung
Thị trấn Chợ Chùa</t>
  </si>
  <si>
    <t>23/5/2016</t>
  </si>
  <si>
    <t>09/QĐ-CTHA 23/5/2016</t>
  </si>
  <si>
    <t>116/QĐ-THA
 ngày 12/7/2006</t>
  </si>
  <si>
    <t>04/QĐ-
CCTHA
 ngày
 31/7/2015</t>
  </si>
  <si>
    <t>Trần Trung Duyệt</t>
  </si>
  <si>
    <t>17/QĐ-CCTHA ngày 30/7/2015</t>
  </si>
  <si>
    <t>01/2016/QĐST-DS
TAND Tp.Quảng Ngãi</t>
  </si>
  <si>
    <t xml:space="preserve">714
8/1/2016
</t>
  </si>
  <si>
    <t>153
31/8/2016</t>
  </si>
  <si>
    <t>Nhân 66</t>
  </si>
  <si>
    <t xml:space="preserve">737
14/1/2016
</t>
  </si>
  <si>
    <t>152
31/8/2016</t>
  </si>
  <si>
    <t>Nhân 67</t>
  </si>
  <si>
    <t>1238
10/8/2015</t>
  </si>
  <si>
    <t>150
28/9/2015</t>
  </si>
  <si>
    <t>xã Bình Châu
huyện Bình Sơn</t>
  </si>
  <si>
    <t xml:space="preserve">29/HNST 
ngày 13/02/2012 của TAND huyện Bình Sơn
</t>
  </si>
  <si>
    <t>31/QĐ-CTHA
23/10/2015</t>
  </si>
  <si>
    <t xml:space="preserve">Cấp dưỡng
500.000đ
</t>
  </si>
  <si>
    <t>39/QĐ-CCTHA
20/7/2016</t>
  </si>
  <si>
    <t>123/QĐ-CTHA
22/6/2016</t>
  </si>
  <si>
    <t>trả nợ 
1.022.512.500đ</t>
  </si>
  <si>
    <t>129/QĐ-CCTHA-HN  04/4/2014</t>
  </si>
  <si>
    <t>453/QĐ-CCTHA ngày 05/6/2008</t>
  </si>
  <si>
    <t>Phải nộp tiền án phí dân sự 7.800.000 đồng</t>
  </si>
  <si>
    <t>119/QĐ-CCTHA ngày 15/8/2016</t>
  </si>
  <si>
    <t>Nguyễn Thanh Hùng       Nguyễn Thị Thu An       Trịnh Văn Dương        Phan Thị Diệu Hà</t>
  </si>
  <si>
    <t>Cùng địa chỉ Tổ 11, phường Nghĩa Chánh, thành phố Quảng Ngãi</t>
  </si>
  <si>
    <t>Phải nộp 5.525.000 đồng án phí</t>
  </si>
  <si>
    <t>07/6/2016</t>
  </si>
  <si>
    <t>19/2015/HSST 15/5/2015 và thông báo số 06/2015/TBBS-TA ngày 22/5/2015 TAND huyện Nghĩ Hành, tỉnh Quảng Ngãi</t>
  </si>
  <si>
    <t>304/QĐ-CCTHA
03/7/2015</t>
  </si>
  <si>
    <t>274/2003/HSST ngày 23/12/2003 TAND quận Gò Vấp, Tp. Hồ Chí Minh</t>
  </si>
  <si>
    <t>45/QĐ-CCTHA ngày 30/7/2015</t>
  </si>
  <si>
    <t>thôn Tân Diêm, xã Phổ Thạnh, huyện Đức Phổ, tỉnh Quảng Ngãi</t>
  </si>
  <si>
    <t>06/HSST ngày 07/01/2015 của TAND TP Hồ Chí Minh</t>
  </si>
  <si>
    <t>182/QĐ-CCTHA ngày 06/4/2015</t>
  </si>
  <si>
    <t>Nộp tiền tịch thu sung công 42.800.000 đồng</t>
  </si>
  <si>
    <t>46/QĐ-CCTHA ngày 30/7/2015</t>
  </si>
  <si>
    <t>thôn Qui Thiện, xã Phổ Khánh, huyện Đức Phổ, tỉnh Quảng Ngãi</t>
  </si>
  <si>
    <t>368/QĐ-CCTHADS ngày 10/7/2017</t>
  </si>
  <si>
    <t>Phải trả cho bà Nguyễn Thị Ngọc 152.900.000 đồng và tiền lãi suất chậm thi hành án</t>
  </si>
  <si>
    <t>38/QĐ-CCTHADS   ngày 04/8/2017</t>
  </si>
  <si>
    <t>04/2017/QĐST-DS ngày 30/5/2017- TAND huyện Đức Phổ</t>
  </si>
  <si>
    <t>347/QĐ-CCTHADS ngày 06/7/2017</t>
  </si>
  <si>
    <t>Phải nộp 3.750.000 đồng án phí hòa giải thành</t>
  </si>
  <si>
    <t>39/QĐ-CCTHADS   ngày 04/8/2017</t>
  </si>
  <si>
    <t>89/HSST ngày 24/8/2012 của TAND TP Quảng Ngãi</t>
  </si>
  <si>
    <t>878/QĐ-CCTHA ngày 28/05/2015</t>
  </si>
  <si>
    <t>Tiền SCQNN là 19.000.000 đồng</t>
  </si>
  <si>
    <t xml:space="preserve">Án phí + sung công quỹ  
4.200.000
</t>
  </si>
  <si>
    <t>71/QĐ-CCTHA
24/8/2015</t>
  </si>
  <si>
    <t>Đào Công Hiệp</t>
  </si>
  <si>
    <t>Thôn An Hòa Nam, xã Nghĩa Thắng, Tư Nghĩa</t>
  </si>
  <si>
    <t>15/QĐ-CCTHA 02/01/2013</t>
  </si>
  <si>
    <t>17/QĐ-CCTHA ngày 10/10/13</t>
  </si>
  <si>
    <t>152/QĐ-CCTHA ngày 30/9/15</t>
  </si>
  <si>
    <t>67/QĐ-CTHA
11/9/2015</t>
  </si>
  <si>
    <t>Nguyễn Xuân Liểu, Phạm Tấn Hà Tiên</t>
  </si>
  <si>
    <t>Bình Thanh Tây, Bình Sơn</t>
  </si>
  <si>
    <t>37/HSPT ngày 18/12/2013 của TAND  tỉnh Quảng Ngãi</t>
  </si>
  <si>
    <t>29/QĐ-CTHA
30/12/2013</t>
  </si>
  <si>
    <t>69/QĐ-CTHA
14/9/2015</t>
  </si>
  <si>
    <t>V/c Nguyễn Đức Minh, Nguyễn Thị Tuyết</t>
  </si>
  <si>
    <t>Bình Trung, Bình Sơn</t>
  </si>
  <si>
    <t>21/DSPT ngày 23/6/2010 của TAND  tỉnh Quảng Ngãi</t>
  </si>
  <si>
    <t>Phan Nhàn</t>
  </si>
  <si>
    <t>Thôn Phước Hòa, xã Đức Phú, huyện Mộ Đức, tỉnh Quảng Ngãi</t>
  </si>
  <si>
    <t>Dương Thị Lệ, Nguyễn Bưởi</t>
  </si>
  <si>
    <t>Nguyễn Năm, Nguyễn Thị Hảo</t>
  </si>
  <si>
    <t>111/QĐ-CCTHA 17/6/2016</t>
  </si>
  <si>
    <t>08/QĐ-CCTHA 16/8/2016</t>
  </si>
  <si>
    <t>CHV Long</t>
  </si>
  <si>
    <t>Nghĩa Dõng, Thành phố Quảng Ngãi</t>
  </si>
  <si>
    <t>05/2014/KDTM-ST
04/8/2014
TAND TP Quảng Ngãi</t>
  </si>
  <si>
    <t>448/QĐ-CCTHA ngày 10/10/2013</t>
  </si>
  <si>
    <t>Tiền phạt là 5.000.000 đồng</t>
  </si>
  <si>
    <t>Ngày 7/8/2015</t>
  </si>
  <si>
    <t>108/QĐ-CCTHA
24/11/2011</t>
  </si>
  <si>
    <t xml:space="preserve">án phí + truy thu sung công quỹ
3.220.000
</t>
  </si>
  <si>
    <t>30/01/2016</t>
  </si>
  <si>
    <t>23/QĐ-CCTHA
29/7/2015</t>
  </si>
  <si>
    <t xml:space="preserve">Võ Văn Tính
</t>
  </si>
  <si>
    <t>Thôn Phú Mỹ, xã Nghĩa Mỹ, Tư Nghĩa</t>
  </si>
  <si>
    <t>28/2011/HSST
28/6/2011
TAND huyện Tư Nghĩa</t>
  </si>
  <si>
    <t>07/QĐ-CCTHADS 21/3/2017</t>
  </si>
  <si>
    <t>Phạm Hiền</t>
  </si>
  <si>
    <t>08/QĐ-CCTHADS 21/3/2017</t>
  </si>
  <si>
    <t>27/3/2017</t>
  </si>
  <si>
    <t xml:space="preserve">75/QĐ-THA
31/7/2015
</t>
  </si>
  <si>
    <t xml:space="preserve">Trần Thị Mãnh
</t>
  </si>
  <si>
    <t xml:space="preserve">Hành Thịnh
</t>
  </si>
  <si>
    <t>Án phí HSST+DSST+SQNN là 1.600.000 đồng</t>
  </si>
  <si>
    <t>12/QĐ-CCTHA ngày 04/8/2015</t>
  </si>
  <si>
    <t>Bình 49</t>
  </si>
  <si>
    <t>Nguyễn Văn Bình Hòa</t>
  </si>
  <si>
    <t>tổ 10, phường Nghĩa Chánh, thành phố Quảng Ngãi</t>
  </si>
  <si>
    <t>66/HSST, ngày 10/07/2012 của TAND huyện Bình Sơn</t>
  </si>
  <si>
    <t>27/2014/QĐST-DS ngày 16/6/2014 TAND thành phố Quảng Ngãi</t>
  </si>
  <si>
    <t xml:space="preserve">1059/QĐ-CC.THA ngày 20/6/2014 </t>
  </si>
  <si>
    <t>949
07/3/2016</t>
  </si>
  <si>
    <t>159/QĐ-THA 03/8/2015</t>
  </si>
  <si>
    <t>Tiền phạt 10.000.000</t>
  </si>
  <si>
    <t xml:space="preserve">45/QĐ- CCTHA 06/9/2016 </t>
  </si>
  <si>
    <t>Sơn Hải, Sơn Hà</t>
  </si>
  <si>
    <t>Phạm Minh Hải</t>
  </si>
  <si>
    <t>04/2016/HSST 21/4/2016</t>
  </si>
  <si>
    <t>266/QĐ-CCTHA 7/6/2016</t>
  </si>
  <si>
    <t>Bồi thường 10.510.000</t>
  </si>
  <si>
    <t xml:space="preserve">49/QĐ- CCTHA 09/9/2016 </t>
  </si>
  <si>
    <t>Võ Duy Tuấn</t>
  </si>
  <si>
    <t>01/2015/QĐST-KDTM
ngày 06/01/2015
TAND Tp.Quảng Ngãi</t>
  </si>
  <si>
    <t>104  29/7/2016</t>
  </si>
  <si>
    <t>Cường 20</t>
  </si>
  <si>
    <t>Cường 21</t>
  </si>
  <si>
    <t xml:space="preserve">Bùi Dương Duy Hơn (Cu Địt)                               </t>
  </si>
  <si>
    <t>83/HSST, ngày 22/6/2006 của TAND Q. Tân Bình, TPHCM</t>
  </si>
  <si>
    <t>460/QĐTHA, ngày 13/6/2008</t>
  </si>
  <si>
    <t>thôn Phước Hạ, xã Phổ Nhơn, huyện Đức Phổ, tỉnh Quảng Ngãi</t>
  </si>
  <si>
    <t>151/HSPT ngày 27/8/2012 của TAND tỉnh Quảng Ngãi</t>
  </si>
  <si>
    <t xml:space="preserve">150/QĐ-CCTHA ngày 11/01/2013 </t>
  </si>
  <si>
    <t xml:space="preserve">   Tổ 9, phường Trần Phú, Tp. Quảng Ngãi               </t>
  </si>
  <si>
    <t>06/2014/HSST
ngày 18/02/2014
TAND TP.Q Ngãi   101/2014/HSPT
ngày 25/4/2014
TAND tỉnh Quảng Ngãi</t>
  </si>
  <si>
    <t>1209
25/7/2014</t>
  </si>
  <si>
    <t>164  16/9/2016</t>
  </si>
  <si>
    <t>Cường 22</t>
  </si>
  <si>
    <t xml:space="preserve">Hồ Thị Tuyết                                   </t>
  </si>
  <si>
    <t>16/2016/QĐST-DS
ngày 26/01/2016
TAND Tp.Quảng Ngãi</t>
  </si>
  <si>
    <t>943
07/3/2016</t>
  </si>
  <si>
    <t>162  16/9/2016</t>
  </si>
  <si>
    <t xml:space="preserve">Đại An Đông 2, Hành Thuận
</t>
  </si>
  <si>
    <t>20/HSST 
22/3/2012</t>
  </si>
  <si>
    <t>01/THA
01/10/2015</t>
  </si>
  <si>
    <t>01/THA
19/11/2015</t>
  </si>
  <si>
    <t>Lưu Văn Sum</t>
  </si>
  <si>
    <t>92/QĐ-CCTHA ngày 09/9/15</t>
  </si>
  <si>
    <t>Kiếm 16</t>
  </si>
  <si>
    <t>02/2009/DSST ngày 18/02/2009 TAND thành phố Quảng Ngãi</t>
  </si>
  <si>
    <t>262/QĐ-CCTHA ngày 23/3/09</t>
  </si>
  <si>
    <t>96/QĐ-CCTHA ngày 09/9/15</t>
  </si>
  <si>
    <t>Kiếm 17</t>
  </si>
  <si>
    <t>Quách Thị Kim Anh</t>
  </si>
  <si>
    <t>38/2015/HSST ngày 23/4/2015 của TAND huyện Bến Lức, tỉnh Long An</t>
  </si>
  <si>
    <t>26/5/2016</t>
  </si>
  <si>
    <t>Số 17/QĐ-CCTHA ngày 26/5/2016</t>
  </si>
  <si>
    <t>Số 343/QĐ-CCTHADS  ngày 23/8/2015</t>
  </si>
  <si>
    <t>tiếp tục bồi hường thiệt hại về sức khoẻ cho ông Ngô Dũng 25.785.500đ</t>
  </si>
  <si>
    <t>Số 15/QĐ-CCTHA ngày 6/4/2016</t>
  </si>
  <si>
    <t>Lê Văn Phương</t>
  </si>
  <si>
    <t>khu dân cư số 14, tổ dân phố 3, thị trấn Mộ Đức, huyện Mộ Đức, tỉnh Quảng Ngãi</t>
  </si>
  <si>
    <t>18/2014/DSST ngày 23/9/2014 của TAND huyện Mộ Đức</t>
  </si>
  <si>
    <t>Số 69/QĐ-CCTHADS  ngày 02/11/2015</t>
  </si>
  <si>
    <t>25/5/2016</t>
  </si>
  <si>
    <t>97/QĐ-CCTHA Ngày 09/9/15</t>
  </si>
  <si>
    <t>Kiếm 15</t>
  </si>
  <si>
    <t>Công ty TNHH Xây dựng Hoàng Vũ</t>
  </si>
  <si>
    <t>01/QĐ-CCTHADS ngày 02/02/2018</t>
  </si>
  <si>
    <t xml:space="preserve">Tân Đức, Bình Châu, Bình Sơn, </t>
  </si>
  <si>
    <t xml:space="preserve">20/DSST ngày 15/9/2017 của TAND Bình Sơn
</t>
  </si>
  <si>
    <t>Trả nợ 779.106.424</t>
  </si>
  <si>
    <t xml:space="preserve">ĐẶNG ĐÌNH TUẤN,            CAO THỊ NHUNG </t>
  </si>
  <si>
    <t>Trả nợ 258.783.583</t>
  </si>
  <si>
    <t>08/QĐ-CCTHA
01/02/2018</t>
  </si>
  <si>
    <t>09/QĐ-CCTHA
01/02/2018</t>
  </si>
  <si>
    <t xml:space="preserve">02/DSST ngày 13/11/2017 của TAND Bình Sơn
</t>
  </si>
  <si>
    <t xml:space="preserve">03/DSST ngày 15/11/2017 của TAND Bình Sơn
</t>
  </si>
  <si>
    <t>Trả nợ 172.514.081</t>
  </si>
  <si>
    <t>10/QĐ-CCTHA
01/02/2018</t>
  </si>
  <si>
    <t xml:space="preserve">05/DSST ngày 22/11/2017 của TAND Bình Sơn
</t>
  </si>
  <si>
    <t>Trả nợ 345.044.778</t>
  </si>
  <si>
    <t>11/QĐ-CCTHA
01/02/2018</t>
  </si>
  <si>
    <t xml:space="preserve">06/DSST ngày 01/12/2017 của TAND Bình Sơn
</t>
  </si>
  <si>
    <t>24/QĐ-CCTHA
20/10/2017</t>
  </si>
  <si>
    <t>30/QĐ-CCTHA
01/12/2017</t>
  </si>
  <si>
    <t>32/QĐ-CCTHA
01/12/2017</t>
  </si>
  <si>
    <t>31/QĐ-CCTHA
01/12/2017</t>
  </si>
  <si>
    <t>45/QĐ-CCTHA
01/12/2017</t>
  </si>
  <si>
    <t>12/QĐ-CCTHA
01/02/2018</t>
  </si>
  <si>
    <t xml:space="preserve">07/DSST ngày 04/12/2017 của TAND Bình Sơn
</t>
  </si>
  <si>
    <t>48/QĐ-CCTHA
21/12/2017</t>
  </si>
  <si>
    <t>Trả nợ 364.451.988</t>
  </si>
  <si>
    <t>13/QĐ-CCTHA
01/02/2018</t>
  </si>
  <si>
    <t xml:space="preserve">08/DSST ngày 14/12/2017 của TAND Bình Sơn
</t>
  </si>
  <si>
    <t>49/QĐ-CCTHA
22/12/2017</t>
  </si>
  <si>
    <t>Trả nợ 431.305.963</t>
  </si>
  <si>
    <t>14/QĐ-CCTHA
01/02/2018</t>
  </si>
  <si>
    <t>TRẦN QUỐC TRINH</t>
  </si>
  <si>
    <t xml:space="preserve">Ngọc Trì, Bình Chương, Bình Sơn, </t>
  </si>
  <si>
    <t xml:space="preserve">  22/HSST ngày 17/02/2017 của TA TX Thuận An, Bình Dương
</t>
  </si>
  <si>
    <t>108/QĐ-CCTHA
16/5/2017</t>
  </si>
  <si>
    <t>Án phí 200.000</t>
  </si>
  <si>
    <t xml:space="preserve">  227/HSST ngày 6/9/2017 của TA TX Dĩ An, Bình Dương
</t>
  </si>
  <si>
    <t>46/QĐ-CCTHA
04/01/2017</t>
  </si>
  <si>
    <t xml:space="preserve">CTY CỔ PHẦN BÊ TÔNG LY TÂM DUNG QUẤT    </t>
  </si>
  <si>
    <t xml:space="preserve">Đông Lỗ, Bình Thuân, Bình Sơn, </t>
  </si>
  <si>
    <t xml:space="preserve">  02/LĐST ngày 23/4/2015 của TA Bình Sơn
</t>
  </si>
  <si>
    <t>05/QĐ-CCTHA
09/10/2015</t>
  </si>
  <si>
    <t>Trả nợ BHXH 3.441.720.120</t>
  </si>
  <si>
    <t>15/QĐ-CCTHA
02/02/2018</t>
  </si>
  <si>
    <t>16/QĐ-CCTHA
02/02/2018</t>
  </si>
  <si>
    <t>17/QĐ-CCTHA
02/02/2018</t>
  </si>
  <si>
    <t>13/12/2016</t>
  </si>
  <si>
    <t>23/12/2016</t>
  </si>
  <si>
    <t>30/01/2018</t>
  </si>
  <si>
    <t>31/01/2018</t>
  </si>
  <si>
    <t>05/QĐ-CCTHADS ngày 26/9/2017</t>
  </si>
  <si>
    <t>Phạm Tấn Trường</t>
  </si>
  <si>
    <t>TDP6, Thị trấn Trà Xuân, huyện Trà Bồng</t>
  </si>
  <si>
    <t>17/2016/HNGĐ-ST ngày 06/4/2016 của TAND huyện Trà Bồng</t>
  </si>
  <si>
    <t>06/QĐ-CCTHADS ngày 26/9/2017</t>
  </si>
  <si>
    <t>Ông Trường phải cấp dưỡng nuôi con, mỗi tháng 1.000.000 đồng. Tính từ tháng 1/2017-30/9/2017=9.000.000 đồng</t>
  </si>
  <si>
    <t>Đào Ngọc Ninh</t>
  </si>
  <si>
    <t>Tổ 3, thôn Trà Ót, xã Trà Tân, huyện Trà Bồng</t>
  </si>
  <si>
    <t>02/2016/HS-ST ngày 24/11/2016 của TAND huyện Sơn Tịnh</t>
  </si>
  <si>
    <t>22/9/2017</t>
  </si>
  <si>
    <t>24/2016/HSST ngày 15/7/2016 của TAND huyện Nghĩa Hành</t>
  </si>
  <si>
    <t>78/THA ngày 19/12/2016</t>
  </si>
  <si>
    <t>Tiền phạt 5.000.000 đồng</t>
  </si>
  <si>
    <t>27/QĐ-CCTHADS ngày 26/9/17</t>
  </si>
  <si>
    <t>Nguyễn Danh</t>
  </si>
  <si>
    <t>Thôn Vạn Xuân 2, xã Hành Thiện</t>
  </si>
  <si>
    <t xml:space="preserve">Ông Nguyễn Phương Trà phải có trách nhiệm hoàn trả cho các ông: Phạm Mỹ số tiền 35.799.366 đồng, Huỳnh Tấn Cường: 26.849.524 đồng; Nguyễn Huần: 13.126.435 đồng; Nguyễn Đáo: 65.632.170 đồng; Nguyễn Đệ: 46.539.175 đồng; Nguyễn Văn Ngoan: 74.582.012 đồng; Nguyễn Văn Thông: 14.916.402 đồng. Tổng cộng: </t>
  </si>
  <si>
    <t>26/9/2017</t>
  </si>
  <si>
    <t>Án phí hình sự sơ thẩm; Án phí hình sự phúc thẩm; Án phí dân sự; Sung công. Tổng cộng: 5.262.000 đồng</t>
  </si>
  <si>
    <t>25/HNG Đngày 01/7/2011 của TAND  huyện Bình Sơn</t>
  </si>
  <si>
    <t>11/QĐ-CTHA
10/10/2014</t>
  </si>
  <si>
    <t>65/QĐ-CTHA
03/9/2015</t>
  </si>
  <si>
    <t>Nguyễn Ái Vương</t>
  </si>
  <si>
    <t>Bình Dương, Bình Sơn</t>
  </si>
  <si>
    <t>05/KDTM-ST ngày 26/4/2008 của TAND TP Quảng Ngãi</t>
  </si>
  <si>
    <t>31/QĐ-CCTHA ngày 06/6/2016</t>
  </si>
  <si>
    <t>Bình 90</t>
  </si>
  <si>
    <t>Ông Võ Khải và bà Lê Thị Nga</t>
  </si>
  <si>
    <t xml:space="preserve"> tổ 16, phường Nghĩa Chánh, TPQN</t>
  </si>
  <si>
    <t>738
14/01/2016</t>
  </si>
  <si>
    <t>Trả nợ 1.683.534.954đ</t>
  </si>
  <si>
    <t>105
22/8/2017</t>
  </si>
  <si>
    <t>28/2015/QĐST-DS
06/7/2015
TAND TP Quảng Ngãi</t>
  </si>
  <si>
    <t>1381
08/9/2015</t>
  </si>
  <si>
    <t>Trả nợ 4.325.348.244đ</t>
  </si>
  <si>
    <t>106
22/8/2017</t>
  </si>
  <si>
    <t>09/2016/QĐST-DS
18/01/2016
TAND TP Quảng Ngãi</t>
  </si>
  <si>
    <t>852
03/02/2016</t>
  </si>
  <si>
    <t>Trả nợ 1.000.000.000đ</t>
  </si>
  <si>
    <t>107
22/8/2017</t>
  </si>
  <si>
    <t>07/2016/QĐST-DS
14/01/2016
TAND TP Quảng Ngãi</t>
  </si>
  <si>
    <t>927
25/02/2016</t>
  </si>
  <si>
    <t>Trả nợ 1.300.000.000đ</t>
  </si>
  <si>
    <t>108
22/8/2017</t>
  </si>
  <si>
    <t>9,082,000đ</t>
  </si>
  <si>
    <t>24,553,140</t>
  </si>
  <si>
    <t>78/2011/KSTM-ST
ngayg 14/11/2011
TAND TP Đà nẵng</t>
  </si>
  <si>
    <t>24.563.000đ</t>
  </si>
  <si>
    <t>150,000,000</t>
  </si>
  <si>
    <t>1,500,000</t>
  </si>
  <si>
    <t>168,000,000</t>
  </si>
  <si>
    <t>21
31/5/2016</t>
  </si>
  <si>
    <t>NGUYỄN THỊ TỐ vân</t>
  </si>
  <si>
    <t>67,000,000</t>
  </si>
  <si>
    <t>37
10/6/2016</t>
  </si>
  <si>
    <t>38
10/6/2016</t>
  </si>
  <si>
    <t>39
10/6/2016</t>
  </si>
  <si>
    <t>40
10/6/2016</t>
  </si>
  <si>
    <t>HUỲNH TẤN VIỆT</t>
  </si>
  <si>
    <t>103/2013/HSST 
14/12/2013</t>
  </si>
  <si>
    <t>50,000,000</t>
  </si>
  <si>
    <t xml:space="preserve">Lê Văn Tấn
</t>
  </si>
  <si>
    <t>Lê Nguyễn Hoàng Anh Quốc</t>
  </si>
  <si>
    <t>Tổ 10, phường Chánh lộ, thành phố Quảng Ngãi</t>
  </si>
  <si>
    <t>08/2012/HSST ngày 14/02/2012 TAND thành phố Quảng Ngãi</t>
  </si>
  <si>
    <t>428/QĐ-CCTHA ngày 21/3/12</t>
  </si>
  <si>
    <t>101/QĐ-CCTHA ngày 21/9/15</t>
  </si>
  <si>
    <t>Kiếm 25</t>
  </si>
  <si>
    <t xml:space="preserve">24/7/2015
</t>
  </si>
  <si>
    <t xml:space="preserve">73/QĐ-THA
31/7/2015
</t>
  </si>
  <si>
    <t xml:space="preserve">Nguyễn Đức Bin
</t>
  </si>
  <si>
    <t xml:space="preserve">Hành Đức
</t>
  </si>
  <si>
    <t>104/QĐCNTT
-DSST ngày
31/3/2006
của TAND Q12
TPHCM</t>
  </si>
  <si>
    <t xml:space="preserve">274/QĐ-THA
09/8/2007
</t>
  </si>
  <si>
    <t xml:space="preserve"> Điểm a, khoản 1, 
Điều 44a 
</t>
  </si>
  <si>
    <t xml:space="preserve">21/7/2015
</t>
  </si>
  <si>
    <t xml:space="preserve">70/QĐ-THA
31/7/2015
</t>
  </si>
  <si>
    <t xml:space="preserve">Phạm Dương Thủ
</t>
  </si>
  <si>
    <t xml:space="preserve">Hành Dũng
</t>
  </si>
  <si>
    <t>785/QĐTHA, ngày 30/8/2012</t>
  </si>
  <si>
    <t>21/QĐ-CCTHA ngày 28/7/2015</t>
  </si>
  <si>
    <t>Bình 20</t>
  </si>
  <si>
    <t>Công ty TNHH Thành An</t>
  </si>
  <si>
    <t xml:space="preserve"> đường Lý Thường Kiệt, phường Nghĩa Chánh, TPQN</t>
  </si>
  <si>
    <t>Nguyễn Vũ Thanh Sơn (Thanh Ba)</t>
  </si>
  <si>
    <t>Thôn An Bình, xã Nghĩa Kỳ, huyện Tư Nghĩa</t>
  </si>
  <si>
    <t>NGUYỄN VĨNH QUANG</t>
  </si>
  <si>
    <t>xã Bình Trị, huyện Bình Sơn, tỉnh Quảng Ngãi</t>
  </si>
  <si>
    <t xml:space="preserve">66/HNGĐ ngày 07/6/2012 của TAND Bình Sơn
</t>
  </si>
  <si>
    <t>250/QĐ-CTHA
01/8/2011</t>
  </si>
  <si>
    <t>Cấp dưỡng nuôi con: 33.000.000</t>
  </si>
  <si>
    <t>18/9/2017</t>
  </si>
  <si>
    <t>40/2015/QĐST-DS
14/8/2015
TAND TP Quảng Ngãi</t>
  </si>
  <si>
    <t>1327
01/9/2015</t>
  </si>
  <si>
    <t>AP 52.626.782đ</t>
  </si>
  <si>
    <t>90
21/8/2017</t>
  </si>
  <si>
    <t>Công ty vận tải Ô tô Sao Vàng</t>
  </si>
  <si>
    <t>26 Lê Thánh Tôn, TPQN</t>
  </si>
  <si>
    <t>50/2013/DSST
23/9/2013
TAND TP Quảng Ngãi</t>
  </si>
  <si>
    <t>1132
11/7/2014</t>
  </si>
  <si>
    <t>BT 60.000.000đ</t>
  </si>
  <si>
    <t>91
21/8/2017</t>
  </si>
  <si>
    <t>27 Lê Thánh Tôn, TPQN</t>
  </si>
  <si>
    <t>898
014/5/2014</t>
  </si>
  <si>
    <t>AP 6.500.000đ</t>
  </si>
  <si>
    <t>92
21/8/2017</t>
  </si>
  <si>
    <t>10/2016/QĐST-DS
18/01/2016
TAND TP Quảng Ngãi</t>
  </si>
  <si>
    <t>Huỳnh Văn Hải</t>
  </si>
  <si>
    <t>41/2015/QĐST-DS
17/8/2015
TAND TP Quảng Ngãi</t>
  </si>
  <si>
    <t>347
03/11/2015</t>
  </si>
  <si>
    <t>Trả nợ 5.000.000đ</t>
  </si>
  <si>
    <t>103
22/8/2017</t>
  </si>
  <si>
    <t>Nguyễn Việt Đoàn, Nguyễn Thị Kim Chung</t>
  </si>
  <si>
    <t>tổ 14, P. Trần Phú, TPQN</t>
  </si>
  <si>
    <t>06/2016/QĐST-DS
14/01/2016
TAND TP Quảng Ngãi</t>
  </si>
  <si>
    <t>351
03/2/2016</t>
  </si>
  <si>
    <t>Trả nợ 4.800.000.000đ</t>
  </si>
  <si>
    <t>104
22/8/2017</t>
  </si>
  <si>
    <t>Án phí HSST 200.000 đồng
Tiền phạt 20.000.000 đồng</t>
  </si>
  <si>
    <t>08/QĐ-CCTHADS ngày 12/5/17</t>
  </si>
  <si>
    <t>Nguyễn Văn Hiển</t>
  </si>
  <si>
    <t>Tiền án phí HSST: 200.000,đồng</t>
  </si>
  <si>
    <t>Nguyễn Văn Thanh</t>
  </si>
  <si>
    <t>An Chỉ Đông, Hành Phước, Nghĩa Hành</t>
  </si>
  <si>
    <t>170/2011/HSPT 
21/12/2011 của TANDTC tại TPHCM</t>
  </si>
  <si>
    <t>185/QĐ-CCTHA 15/5/2013</t>
  </si>
  <si>
    <t>42/QĐ-CCTHA 31/7/2015</t>
  </si>
  <si>
    <t>Lê Hồng Lây</t>
  </si>
  <si>
    <t>84/2014/HSST
28/11/2014 
TAND huyện Kim Bảng, tỉnh Hà Nam</t>
  </si>
  <si>
    <t>90/QĐ-CCTHA 28/01/2015</t>
  </si>
  <si>
    <t>43/QĐ-CCTHA 31/7/2015</t>
  </si>
  <si>
    <t>Lê Kim Hoàng</t>
  </si>
  <si>
    <t>212/2013/HSST 
ngày 03/7/2013
 của TAND TP
 Nha Trang,
 tỉnh Khánh Hòa</t>
  </si>
  <si>
    <t>89/QĐ-CCTHA 23/12/2013</t>
  </si>
  <si>
    <t>44/QĐ-CCTHA 31/7/2015</t>
  </si>
  <si>
    <t xml:space="preserve">Án phí KDTM sơ thẩm
4.325.000
</t>
  </si>
  <si>
    <t>46/QĐ-CTHA
30/7/2015</t>
  </si>
  <si>
    <t>34/2004/QĐ-TA 23/7/2004 TAND thành phố Đà Nẵng</t>
  </si>
  <si>
    <t>73/QĐ-CTHA
03/12/2009</t>
  </si>
  <si>
    <t xml:space="preserve">Án phí KDTM sơ thẩm
6.450.000
</t>
  </si>
  <si>
    <t>45/QĐ-CTHA
30/7/2015</t>
  </si>
  <si>
    <t>14/2006/KDTM-ST 29/5/2006 TAND thị xã Tam Kỳ, Quảng Nam</t>
  </si>
  <si>
    <t>62/QĐ-CTHA
03/12/2009</t>
  </si>
  <si>
    <t xml:space="preserve">Án phí KDTM sơ thẩm
4.443.000
</t>
  </si>
  <si>
    <t>44/QĐ-CTHA
30/7/2015</t>
  </si>
  <si>
    <t>05/2006/KDTM-ST 30/8/2006 TAND thành phố Quảng Ngãi</t>
  </si>
  <si>
    <t>69/QĐ-CTHA
03/12/2009</t>
  </si>
  <si>
    <t>02/2014/DSST
ngày 11/9/2014
TAND huyện Trà Bồng, Quảng Ngãi</t>
  </si>
  <si>
    <t>Đội 4, thôn Giao Thủy, xã Bình Thới, huyện Bình Sơn</t>
  </si>
  <si>
    <t>13/2016/HNGĐ-ST ngày 27/5/2016 của TAND huyện Bình Sơn</t>
  </si>
  <si>
    <t>160/QĐ-CCTHADS ngày 17/3/2017</t>
  </si>
  <si>
    <t>Cấp dưỡng nuôi con mỗi tháng 800.000đ từ tháng 7/2016 đến tháng 02/2017</t>
  </si>
  <si>
    <t xml:space="preserve">Trần Kim Khôi </t>
  </si>
  <si>
    <t>thôn Phước Toàn xã Đức Hoà, huyện Mộ Đức, tỉnh Quảng Ngãi</t>
  </si>
  <si>
    <t>07/2015/QĐST- DS  ngày 04/6/2015 của TAND huyện Mộ Đức</t>
  </si>
  <si>
    <t>Số 18/2015/HSST ngày 14/7/2015 của TAND huyện Mộ Đức, tỉnh Quảng Ngãi</t>
  </si>
  <si>
    <t>Số 366/QĐ-CCTHA ngày 20/8/2015</t>
  </si>
  <si>
    <t>Thôn 6, xã Nghĩa Lâm, Tư Nghĩa</t>
  </si>
  <si>
    <t>117/QĐ-CCTHADS
05/12/2016</t>
  </si>
  <si>
    <t>Trả nợ công dân 36,100,000</t>
  </si>
  <si>
    <t>09/QĐ-CCTHADS
23/3/2017</t>
  </si>
  <si>
    <t xml:space="preserve">Bản án số
38/2015/DSST
21/8/2015
</t>
  </si>
  <si>
    <t>118/QĐ-CCTHADS
05/12/2016</t>
  </si>
  <si>
    <t xml:space="preserve"> tổ 6, phường Nguyễn Nghiêm, TPQN</t>
  </si>
  <si>
    <t>Nguyễn Tấn Danh</t>
  </si>
  <si>
    <t>An Sơn, Hành Dũng</t>
  </si>
  <si>
    <t>104/HSPT ngày 25/8/16 của TAND huyện Nghĩa Hành</t>
  </si>
  <si>
    <t>17/THA ngày 13/10/2016</t>
  </si>
  <si>
    <t>Bồi thường cho bà Nguyễn Thị Lan và tiền cấp dưỡng nuôi con. Tổng cộng: 56.450.000 đồng</t>
  </si>
  <si>
    <t>Theo điểm a, khoản 1, điều 44a</t>
  </si>
  <si>
    <t>04/2011/QĐST-KDTM 03/3/2011 của TAND tỉnh Quảng Ngãi</t>
  </si>
  <si>
    <t>78/QĐ-THA, 15/3/2011</t>
  </si>
  <si>
    <t>125/HSST ngày
27/4/2012 của
TAND Tp Hồ Chí Minh</t>
  </si>
  <si>
    <t>63/QĐ-CCTHA-HS
 ngày 19/5/2015</t>
  </si>
  <si>
    <t>34/QĐ-CCTHADS
 ngày 17/8/2015</t>
  </si>
  <si>
    <t>77/QĐ-CCTHA-HN  11/7/2007</t>
  </si>
  <si>
    <t>Tiền án phí DSST:3.807.750,đ</t>
  </si>
  <si>
    <t>Phan Thị Bé</t>
  </si>
  <si>
    <t>34/2011/DS-ST
21/11/2011
TAND TP Quảng Ngãi</t>
  </si>
  <si>
    <t>110</t>
  </si>
  <si>
    <t>111</t>
  </si>
  <si>
    <t>112</t>
  </si>
  <si>
    <t>113</t>
  </si>
  <si>
    <t>114</t>
  </si>
  <si>
    <t>115</t>
  </si>
  <si>
    <t>116</t>
  </si>
  <si>
    <t>22/QĐ-CCTHA ngày 28/7/2015</t>
  </si>
  <si>
    <t>Bình 18</t>
  </si>
  <si>
    <t>12/QĐ-CTHADS ngày 27/9/2017</t>
  </si>
  <si>
    <t>CHV Dân</t>
  </si>
  <si>
    <t>49/QĐ-CTHADS ngày 09/3/2016</t>
  </si>
  <si>
    <t>Ông Nguyễn Phương Trà phải có trách nhiệm hoàn trả cho ông Nguyễn Văn Thanh số tiền: 23.866.244 đồng</t>
  </si>
  <si>
    <t>13/QĐ-CTHADS ngày 27/9/2017</t>
  </si>
  <si>
    <t>64/QĐ-CTHADS ngày 23/3/2016</t>
  </si>
  <si>
    <t>Ông Nguyễn Phương Trà phải có trách nhiệm hoàn trả cho ông Nguyễn Tài Tương số tiền: 41.765.926 đồng</t>
  </si>
  <si>
    <t>14/QĐ-CTHADS ngày 27/9/2017</t>
  </si>
  <si>
    <t>65/QĐ-CTHADS ngày 24/3/2016</t>
  </si>
  <si>
    <t>Ông Nguyễn Phương Trà phải có trách nhiệm hoàn trả cho ông Đoàn Minh Chương số tiền: 28.937.820 đồng</t>
  </si>
  <si>
    <t>15/QĐ-CTHADS ngày 27/9/2017</t>
  </si>
  <si>
    <t>82/QĐ-CTHADS ngày 14/4/2016</t>
  </si>
  <si>
    <t>Ông Nguyễn Phương Trà phải có trách nhiệm hoàn trả cho ông Đoàn Thanh Tâm số tiền: 41.765.926 đồng</t>
  </si>
  <si>
    <t>16/QĐ-CTHADS ngày 27/9/2017</t>
  </si>
  <si>
    <t>Chủ DNTN Đoàn Hùng Dũng - Xí Nghiệp khai thác vật liệu xây dựng Hùng Dũng</t>
  </si>
  <si>
    <t>Tổ 13, p. Nghĩa Lộ, TP. Quảng Ngãi, tỉnh Quảng Ngãi</t>
  </si>
  <si>
    <t>Nguyễn Rỡ (Hoàng)</t>
  </si>
  <si>
    <t>34/QĐ-CTHA 29/7/2015</t>
  </si>
  <si>
    <t>35/QĐ-CTHA 29/7/2015</t>
  </si>
  <si>
    <t>52/QĐ-CTHA, 17/9/2015</t>
  </si>
  <si>
    <t>53/QĐ-CTHA, 17/9/2015</t>
  </si>
  <si>
    <t>01/QĐ-CTHA 06/01/2016</t>
  </si>
  <si>
    <t>05/QĐ-CTHA
23/02/2016</t>
  </si>
  <si>
    <t>Châu Đình Hùng</t>
  </si>
  <si>
    <t>TDP 6, thị trấn Trà Xuân, huyện Trà Bồng</t>
  </si>
  <si>
    <t>108/QĐ-CCTHA-HN
 ngày 07/7/2015</t>
  </si>
  <si>
    <t>47/QĐ-CCTHADS
 ngày 24/9/2015</t>
  </si>
  <si>
    <t>Huỳnh Ngọc Quang</t>
  </si>
  <si>
    <t>Thôn Thọ Đông,
 xã Tịnh Thọ</t>
  </si>
  <si>
    <t xml:space="preserve">Lô L2, KCN Quảng Phú, thành phố Quảng Ngãi
</t>
  </si>
  <si>
    <t>97/QĐ-CTHA
06/12/2011</t>
  </si>
  <si>
    <t>109/QĐ-CTHA
04/4/2005</t>
  </si>
  <si>
    <t>238/QĐ-CTHA
18/6/2012</t>
  </si>
  <si>
    <t>118/QĐ-CTHA
09/6/2011</t>
  </si>
  <si>
    <t>135/QĐ-CTHA
07/7/2010</t>
  </si>
  <si>
    <t>101/QĐ-CTHA
17/5/2013</t>
  </si>
  <si>
    <t>194/QĐ-CTHA
14/3/2012</t>
  </si>
  <si>
    <t>131/QĐ-CTHADS ngày 05/8/2016</t>
  </si>
  <si>
    <t>Ông Khánh còn phải nộp 170.149.000 đồng tiền thu lợi bất chính để sung công quỹ nhà nước</t>
  </si>
  <si>
    <t>12/7/2017</t>
  </si>
  <si>
    <t>07/QĐ-CTHADS ngày 13/7/2017</t>
  </si>
  <si>
    <t>Nhân 40</t>
  </si>
  <si>
    <t>182 Võ Thị Sáu</t>
  </si>
  <si>
    <t>21/2012/QĐST-KDTM</t>
  </si>
  <si>
    <t>50
05/10/2012</t>
  </si>
  <si>
    <t>Khánh 1</t>
  </si>
  <si>
    <t>Bạch Hồng Thới
Huỳnh Thị Kim Thi</t>
  </si>
  <si>
    <t>tổ 3, P. Nghĩa Chánh</t>
  </si>
  <si>
    <t>17/2012/QĐST-KDTM</t>
  </si>
  <si>
    <t>26
05/10/2012</t>
  </si>
  <si>
    <t>Khánh 2</t>
  </si>
  <si>
    <t>Hành Thuận</t>
  </si>
  <si>
    <t>QĐ số 156/HSPT-QĐ ngày 21/4/2016 của TAND cấp cao tại Đà Nẵng</t>
  </si>
  <si>
    <t>315/QĐ-CTHA ngày 14/6/2016</t>
  </si>
  <si>
    <t>15/QĐ-CCTHA
05/7/2016</t>
  </si>
  <si>
    <t>Hành Phước</t>
  </si>
  <si>
    <t>Trần Ngọc Linh</t>
  </si>
  <si>
    <t>BA số 87/HSST ngày 17/9/2009 của TAND Bà Rịa, Vũng Tàu</t>
  </si>
  <si>
    <t>349/THA ngày 25/7/2016</t>
  </si>
  <si>
    <t>19/QĐ-CCTHA ngày 24/8/16</t>
  </si>
  <si>
    <t>Hành Nhân</t>
  </si>
  <si>
    <t>QĐ số 02/2009/QĐST-HNGĐ ngày 02/2/2009 của TAND Nghĩa Hành</t>
  </si>
  <si>
    <t>93/THA ngày 01/02/16</t>
  </si>
  <si>
    <t xml:space="preserve">85/HNGĐ 
ngày 24/07/2015 của TAND huyện Bình sơn
</t>
  </si>
  <si>
    <t>90/QĐ-CTHA
12/01/2016</t>
  </si>
  <si>
    <t>Cấp dưỡng
3.000.000 đ</t>
  </si>
  <si>
    <t>26/QĐ-CCTHA
10/6/2016</t>
  </si>
  <si>
    <t>19/QĐ-CCTHA
31/7/2015</t>
  </si>
  <si>
    <t>06/2014/DSST
ngày 25/4/14 của 
TAND Nghĩa
Hành</t>
  </si>
  <si>
    <t>196/THA
ngày 30/5/15</t>
  </si>
  <si>
    <t>22/QĐ-CCTHADS 17/5/2017</t>
  </si>
  <si>
    <t>23/QĐ-CCTHADS 17/5/2017</t>
  </si>
  <si>
    <t>24/QĐ-CCTHADS 29/5/2017</t>
  </si>
  <si>
    <t>Hà Văn Minh, Trần Thị Liên</t>
  </si>
  <si>
    <t>Xóm 3, thôn Hòa Bình, xã Nghĩa Hòa, huyện Tư Nghĩa</t>
  </si>
  <si>
    <t>Án 16/2016/DSST ngày 19/7/2016 của TAND huyện Tư Nghĩa</t>
  </si>
  <si>
    <t>64/QĐ-CCTHADS NGÀY20/10/2016</t>
  </si>
  <si>
    <t>Thôn Diên Trường, xã Phổ Khánh, huyện Đức Phổ</t>
  </si>
  <si>
    <t>07/2013/HSST 03/01/2013 và 129/2013/HSPT 28/3/2013</t>
  </si>
  <si>
    <t>102/QĐ-CTHA 17/5/2013</t>
  </si>
  <si>
    <t>án phí 4.962.958đ</t>
  </si>
  <si>
    <t>14/QĐ-CTHA</t>
  </si>
  <si>
    <t>Nguyễn Thị Thu Hà</t>
  </si>
  <si>
    <t>Trả nợ 20,110,000đ</t>
  </si>
  <si>
    <t>26/QĐ-CCTHADS 09/6/2017</t>
  </si>
  <si>
    <t>Thôn Hà Nhai Nam, xã Tịnh Hà, huyện Sơn Tịnh</t>
  </si>
  <si>
    <t>Bản án số
68/2016/HSST
27/7/2016</t>
  </si>
  <si>
    <t>Nguyễn Văn Minh; thôn Liên Hiệp 2, Phường Trương Quang Trọng</t>
  </si>
  <si>
    <t>thôn Liên Hiệp 2, Phường Trương Quang Trọng</t>
  </si>
  <si>
    <t>189/2006/HSST ngày 27/6/2006 TAND Quận 1, T/p HCM</t>
  </si>
  <si>
    <t>Xã Bình Thạnh, huyện Bình Sơn, tỉnh Quảng Ngãi</t>
  </si>
  <si>
    <t xml:space="preserve">88/HNGĐT ngày 11/8/2015 của TAND Bình Sơn
</t>
  </si>
  <si>
    <t>54/QĐ-CTHA
04/11/2016</t>
  </si>
  <si>
    <t>CDNC 12.000.000</t>
  </si>
  <si>
    <t>10/QĐ-CTHA
26/5/2017</t>
  </si>
  <si>
    <t>LÊ THỊ LIỄU</t>
  </si>
  <si>
    <t>39/2009/
HSST 16/9/2009 của Tand HUYỆN Tư Nghĩa</t>
  </si>
  <si>
    <t>112/QĐ-CCTHA 02/4/2010</t>
  </si>
  <si>
    <t>10.000.000đ phạt + 101.600.000đ truy thu sung công quỹ Nhà nước</t>
  </si>
  <si>
    <t xml:space="preserve">68.134.000đ
Án phí KDTM - ST
</t>
  </si>
  <si>
    <t xml:space="preserve">50.000đ án phí + 13.672.408.608đ  truy thu sung công quỹ
</t>
  </si>
  <si>
    <t xml:space="preserve">23.454.999đ 
Án phí KDTM - ST
</t>
  </si>
  <si>
    <t>61/HSPT ngày 26/3/2014 của TAND Tp Đà Nẵng</t>
  </si>
  <si>
    <t>Dương Chiến Thắng</t>
  </si>
  <si>
    <t>Bình Minh, Bình Sơn, 
Quảng Ngãi</t>
  </si>
  <si>
    <t>24/2015/HSST ngày 20/5/2015 của TAND TP. Biên Hòa, tỉnh Đồng Nai</t>
  </si>
  <si>
    <t>101/QĐ-CTHA
01/6/2015</t>
  </si>
  <si>
    <t>35/QĐ-CTHA
03/8/2015</t>
  </si>
  <si>
    <t>Công ty Hiệp Long</t>
  </si>
  <si>
    <t>phạt
34.900.000 đ</t>
  </si>
  <si>
    <t>án phí
5.931.603 đ</t>
  </si>
  <si>
    <t>án phí
200.000 đ</t>
  </si>
  <si>
    <t>án phí
700.000 đ</t>
  </si>
  <si>
    <t>án phí
23.422.126 đ</t>
  </si>
  <si>
    <t>án phí
13.000.000 đ</t>
  </si>
  <si>
    <t>án phí
534.000 đ</t>
  </si>
  <si>
    <t>án phí
16.539.000 đ</t>
  </si>
  <si>
    <t>án phí 
1.700.000 đ</t>
  </si>
  <si>
    <t>án phí
1.640.000 đ</t>
  </si>
  <si>
    <t>23/12/2015</t>
  </si>
  <si>
    <t>14/6/2016</t>
  </si>
  <si>
    <t>285/QĐ-CCTHA ngày 23/12/2013</t>
  </si>
  <si>
    <t>114/QĐ-CCTHA ngày 30/9/15</t>
  </si>
  <si>
    <t>Kiếm 47</t>
  </si>
  <si>
    <t>Đội 7, xã Phổ Minh, huyện Đức Phổ, tỉnh Quảng Ngãi</t>
  </si>
  <si>
    <t>148/HSPT ngày 09/5/2012 của TAND tỉnh Đắk Lắk</t>
  </si>
  <si>
    <t>345/QĐ-CCTHA ngày 13/8/2012</t>
  </si>
  <si>
    <t>Án phí hình sự sơ thẩm và Án phí dân sự sơ thẩm. Tổng cộng: 1.237.000 đồng</t>
  </si>
  <si>
    <t>63/QĐ-CCTHA ngày 30/7/2015</t>
  </si>
  <si>
    <t>Phạm Thị Ái, Đỗ Xuân Quang</t>
  </si>
  <si>
    <t>Tổ dân phố 1, thị trấn Mộ Đức, huyện Mộ Đức, tỉnh Quảng Ngãi</t>
  </si>
  <si>
    <t>216/QĐ-CCTHA-18/5/2012</t>
  </si>
  <si>
    <t>nộp án phí 200.000đ</t>
  </si>
  <si>
    <t>17/11/2014</t>
  </si>
  <si>
    <t>23 /QĐ-CCTHA
03/8/2015</t>
  </si>
  <si>
    <t>Đỗ Thanh Long</t>
  </si>
  <si>
    <t>Thôn 5, xã Đức Chánh, huyện Mộ Đức, tỉnh Quảng Ngãi</t>
  </si>
  <si>
    <t>Số 24/2013/HSST-
ngày 15/02/2015
của TAND Quận Hóc Môn,  Tp-Hồ Chí Minh</t>
  </si>
  <si>
    <t>86/QĐ-CCTHA ngày 07/01/2014</t>
  </si>
  <si>
    <t>nộp án phí, sung công quỹ nhà nước: 12.618.900đ</t>
  </si>
  <si>
    <t>27/3/2014</t>
  </si>
  <si>
    <t>24 /QĐ-CCTHA ngày
0 3/8/2015</t>
  </si>
  <si>
    <t>Trần Thị Uyên Phương</t>
  </si>
  <si>
    <t>41
08/6/2017</t>
  </si>
  <si>
    <t>Vinh 1</t>
  </si>
  <si>
    <t>Nguyễn Bường
Nguyễn Thị Thảo</t>
  </si>
  <si>
    <t>326/2015/DSST
10/8/2016
TAND TP Quảng Ngãi</t>
  </si>
  <si>
    <t>497
27/12/2016</t>
  </si>
  <si>
    <t>Trả nợ
1.573.397.840đ</t>
  </si>
  <si>
    <t>40
07/6/2017</t>
  </si>
  <si>
    <t>Vinh 2</t>
  </si>
  <si>
    <t>517
27/12/2016</t>
  </si>
  <si>
    <t>án phí
29.600.000đ</t>
  </si>
  <si>
    <t>39
07/6/2017</t>
  </si>
  <si>
    <t>Vinh 3</t>
  </si>
  <si>
    <t>Nguyễn Chí Hoang</t>
  </si>
  <si>
    <t>Hẻm 936/76 Quang Trung, TP Quảng Ngãi</t>
  </si>
  <si>
    <t>109/2016/HSST
25/11/2016
TAND TP Quảng Ngãi</t>
  </si>
  <si>
    <t>1102
29/5/2017</t>
  </si>
  <si>
    <t>BT 6.825.000đ</t>
  </si>
  <si>
    <t>38
06/6/2017</t>
  </si>
  <si>
    <t>Vinh 4</t>
  </si>
  <si>
    <t>947
05/4/2017</t>
  </si>
  <si>
    <t>BT 9.860.000đ</t>
  </si>
  <si>
    <t>37
06/6/2017</t>
  </si>
  <si>
    <t>Vinh 5</t>
  </si>
  <si>
    <t>605
18/01/2017</t>
  </si>
  <si>
    <t>BT 7.800.000đ</t>
  </si>
  <si>
    <t>36
06/6/2017</t>
  </si>
  <si>
    <t>Vinh 6</t>
  </si>
  <si>
    <t>Thôn Châu Me, xã Đức Phong, huyện Mộ Đức, tỉnh Quảng Ngãi</t>
  </si>
  <si>
    <t>221/QĐ.CCTHA-HS
02/2/2017</t>
  </si>
  <si>
    <t>Phạt 10.000.000</t>
  </si>
  <si>
    <t>nộp tiền án phí hình sự sơ thẩm 7.803.750đ</t>
  </si>
  <si>
    <t>134/HSPT ngày 27/6/2014 của TAND tỉnh Quảng Ngãi</t>
  </si>
  <si>
    <t>422/QĐ-CCTHA ngày 11/8/2014</t>
  </si>
  <si>
    <t>Nghĩa Phú, TP Quảng Ngãi</t>
  </si>
  <si>
    <t>233
31/10/2016</t>
  </si>
  <si>
    <t>Phải trả nợ 110.000.000đ</t>
  </si>
  <si>
    <t>33
05/6/2017</t>
  </si>
  <si>
    <t>Hương 59</t>
  </si>
  <si>
    <t>Đinh Thị Trinh</t>
  </si>
  <si>
    <t>602/2017/QĐST-DS
09/01/2017
TAND TP Quảng Ngãi</t>
  </si>
  <si>
    <t>687
16/02/2017</t>
  </si>
  <si>
    <t>Phải trả nợ 258.000.000đ</t>
  </si>
  <si>
    <t>32
02/6/2017</t>
  </si>
  <si>
    <t>Hương 60</t>
  </si>
  <si>
    <t>120/2016/QĐST-CCTHADS
28/12/2017
TAND TP Quảng Ngãi</t>
  </si>
  <si>
    <t>651
15/02/2017</t>
  </si>
  <si>
    <t>Trả nợ
50.000.000đ</t>
  </si>
  <si>
    <t>31
02/6/2017</t>
  </si>
  <si>
    <t>Hương 61</t>
  </si>
  <si>
    <t>34
31/5/2017</t>
  </si>
  <si>
    <t>Vinh 8</t>
  </si>
  <si>
    <t>DN Tư nhân Khánh Nga</t>
  </si>
  <si>
    <t>tổ 13, P. Lê Hồng Phong,
TP Quảng Ngãi</t>
  </si>
  <si>
    <t>10/2016/KDTM-ST
28/9/2016
TAND TP Quảng Ngãi</t>
  </si>
  <si>
    <t>413
02/12/2016</t>
  </si>
  <si>
    <t>76/HSPT
16/4/2015
TAND tỉnh Quảng Ngãi</t>
  </si>
  <si>
    <t>124
14/10/2015</t>
  </si>
  <si>
    <t>BT 21.204.500đ</t>
  </si>
  <si>
    <t>28
31/5/2017</t>
  </si>
  <si>
    <t>Án phí</t>
  </si>
  <si>
    <t>Án phí
+ sung công</t>
  </si>
  <si>
    <t>Liên đới
 bồi thường</t>
  </si>
  <si>
    <t>Trả 
công dân</t>
  </si>
  <si>
    <t>Sung công</t>
  </si>
  <si>
    <t>Trả 
công ty</t>
  </si>
  <si>
    <t>TĐ</t>
  </si>
  <si>
    <t>CĐ</t>
  </si>
  <si>
    <t>Nguyễn Hồng Phương
Bùi Thị Lân</t>
  </si>
  <si>
    <t xml:space="preserve">34/HSST 
ngày 17/6/2016 của TAND huyện Bình Sơn
</t>
  </si>
  <si>
    <t>161/QĐ-CTHA
22/7/2016</t>
  </si>
  <si>
    <t>án phí
200.000đ
phạt
20.000.000đ</t>
  </si>
  <si>
    <t>Phải cấp dưỡng nuôi con chung là Nguyễn Thành An, sinh ngày 25/8/2014 cho bà Nguyễn Thị Của mỗi tháng 575.000 đồng, thời gian cấp dưỡng: từ 14/8/2015 đến khi cháu An đủ 18 tuổi.</t>
  </si>
  <si>
    <t>01/2013/KDTM-ST ngày 24/4/2013 của TAND huyện Bình Sơn</t>
  </si>
  <si>
    <t>Phải trả nợ: 
120.781.902đ</t>
  </si>
  <si>
    <t>Đội 4, tổ dân phố Liên Hiệp 2, phường Trương Quang Trọng, thành phố Quảng Ngãi</t>
  </si>
  <si>
    <t xml:space="preserve"> 17/2014/QĐST-DS
13/5/2014
TAND TP Quảng Ngãi</t>
  </si>
  <si>
    <t>1020
20/6/2014</t>
  </si>
  <si>
    <t>Trả nợ: 20.000.000đ</t>
  </si>
  <si>
    <t xml:space="preserve">184
28/9/2017
</t>
  </si>
  <si>
    <t>Tổ 10, phường Nguyễn Nghiêm, thành phố Quảng Ngãi</t>
  </si>
  <si>
    <t>116/2016/QĐST-DS
13/12/2017
TAND TP Quảng Ngãi</t>
  </si>
  <si>
    <t>514
27/12/2017</t>
  </si>
  <si>
    <t>Án phí: 30.690.000đ</t>
  </si>
  <si>
    <t xml:space="preserve">185
28/9/2017
</t>
  </si>
  <si>
    <t>Tôn Thị Hoài</t>
  </si>
  <si>
    <t>Đội 9, Trường Thọ Tây, phường Trương Quang Trọng, thành phố Quảng Ngãi</t>
  </si>
  <si>
    <t>08/2005/DSST
09/3/2005
TAND huyện Sơn Tịnh, tỉnh Quảng Ngãi</t>
  </si>
  <si>
    <t>750
29/4/2014</t>
  </si>
  <si>
    <t>Trả nợ: 22.260.732đ</t>
  </si>
  <si>
    <t xml:space="preserve">186
28/9/2017
</t>
  </si>
  <si>
    <t>Bùi Tá Khánh Kỵ</t>
  </si>
  <si>
    <t>Tổ 17, phường Trần Phú, thành phố Quảng Ngãi, tỉnh Quảng Ngãi</t>
  </si>
  <si>
    <t>30/2014/QĐST-DS
27/6/2014
TAND TP Quảng Ngãi</t>
  </si>
  <si>
    <t>1230
04/8/2014</t>
  </si>
  <si>
    <t>Trả nợ: 15.000.000đ</t>
  </si>
  <si>
    <t xml:space="preserve">187
28/9/2017
</t>
  </si>
  <si>
    <t>Bùi Tuất, Từ Thị Thuận</t>
  </si>
  <si>
    <t>Bà Dương Thị 
Trinh phải 118.710.000đ
tiền sung công
 quỹ Nhà nước</t>
  </si>
  <si>
    <t>Ngày 17/3/2016</t>
  </si>
  <si>
    <t>Số: 01/ QĐ-CCTHA, Ngày 28/3/2016</t>
  </si>
  <si>
    <t>38/QĐST-DS ngày 05/9/2011 của TAND TP Quảng Ngãi</t>
  </si>
  <si>
    <t>37/QĐ-CCTHA ngày 11/10/2011</t>
  </si>
  <si>
    <t>33/QĐ-CCTHA ngày 24/8/2015</t>
  </si>
  <si>
    <t>Bình 63</t>
  </si>
  <si>
    <t>Ngày 19/8/2015</t>
  </si>
  <si>
    <t>Bình 64</t>
  </si>
  <si>
    <t>Nguyễn Thị Thu</t>
  </si>
  <si>
    <t>11/DSPT ngày 23/02/2009 của TAND tỉnh Quảng Ngãi</t>
  </si>
  <si>
    <t>245/QĐ-CCTHA ngày 11/03/2009</t>
  </si>
  <si>
    <t>Án phí DSST là 13.369.000 đồng</t>
  </si>
  <si>
    <t>35/QĐ-CCTHA ngày 24/8/2015</t>
  </si>
  <si>
    <t>31/QĐ-CCTHA   27/7/2016</t>
  </si>
  <si>
    <t>15/2016/DS   30/3/2016</t>
  </si>
  <si>
    <t>269/QĐ-CCTHA 07/6/2016</t>
  </si>
  <si>
    <t>Trả nợ 292.285.738</t>
  </si>
  <si>
    <t>32/QĐ-CCTHA   27/7/2016</t>
  </si>
  <si>
    <t>14/2016/DS  25/3/2016</t>
  </si>
  <si>
    <t>271/QĐ-CCTHA  17/6/2016</t>
  </si>
  <si>
    <t>33/QĐ-CCTHA   27/7/2016</t>
  </si>
  <si>
    <t>02/2016/DS  07/1/2016</t>
  </si>
  <si>
    <t>116/QĐ-CCTHA 20/01/2016</t>
  </si>
  <si>
    <t>34/QĐ-CCTHA   27/7/2016</t>
  </si>
  <si>
    <t>07/2016/DS   15/02/2016</t>
  </si>
  <si>
    <t>160/QĐ-CCTHA 04/3/2016</t>
  </si>
  <si>
    <t>Trả nợ  107.171.437</t>
  </si>
  <si>
    <t>35/QĐ-CCTHA   27/7/2016</t>
  </si>
  <si>
    <t>Số: 24/QĐ-CCTHA, Ngày 01/7/2014</t>
  </si>
  <si>
    <t>Ngày 14/01/2016</t>
  </si>
  <si>
    <t>KDC số 7, thôn Tân Định, xã Đức Thắng, huyện  Mộ Đức, tỉnh Quảng Ngãi</t>
  </si>
  <si>
    <t>437/QĐ-CCTHADS ngày 20/7/2017</t>
  </si>
  <si>
    <t>14/9/2017</t>
  </si>
  <si>
    <t>Số 45/QĐ-CCTHA ngày 19/9/2017</t>
  </si>
  <si>
    <t xml:space="preserve"> Phan Đình Quyền</t>
  </si>
  <si>
    <t>06/2015/QĐST-DS  ngày 13/4/2015 của TAND huyện Mộ Đức, tỉnh Quảng Ngãi</t>
  </si>
  <si>
    <t>322/QĐ-CCTHADS ngày 14/7/2015</t>
  </si>
  <si>
    <t>15/2011/QĐST-DS
15/4/2011
TAND TP Quảng Ngãi</t>
  </si>
  <si>
    <t>377
20/5/2011</t>
  </si>
  <si>
    <t>Trả nợ 19.831.972đ</t>
  </si>
  <si>
    <t>167
26/9/2017</t>
  </si>
  <si>
    <t>Phan Văn Cảm</t>
  </si>
  <si>
    <t>Đội 12, thôn Tân Mỹ, xã Tịnh An, TP Quảng Ngãi</t>
  </si>
  <si>
    <t>66/2016/HSST
12/4/2016
TAND huyện Hóc Môn, TPHCM</t>
  </si>
  <si>
    <t>256
01/11/2016</t>
  </si>
  <si>
    <t>BT 29.453.000đ</t>
  </si>
  <si>
    <t>168
26/9/2017</t>
  </si>
  <si>
    <t>Đỗ Thị Mai Loan, Phạm Mạnh Hùng</t>
  </si>
  <si>
    <t>629
24/01/2017</t>
  </si>
  <si>
    <t>BT 5.850.000đ</t>
  </si>
  <si>
    <t>35
06/6/2017</t>
  </si>
  <si>
    <t>Vinh 7</t>
  </si>
  <si>
    <t>Trương Bapr Ngọc
Bùi Thị Thu Thủy</t>
  </si>
  <si>
    <t>163 Phan Đình Phùng,
TP Quảng Ngãi</t>
  </si>
  <si>
    <t>26/2015/DS-ST
13/8/2015
TAND TP Quảng Ngãi</t>
  </si>
  <si>
    <t>939
04/4/2017</t>
  </si>
  <si>
    <t>BT 50.000.000đ</t>
  </si>
  <si>
    <t>Bồi thường 15.000.000 đồng</t>
  </si>
  <si>
    <t>25/QĐ-CCTHADS ngày 25/9/17</t>
  </si>
  <si>
    <t>Đỗ Văn Hoành</t>
  </si>
  <si>
    <t>Phú Bình Đông, Thị trấn Chợ Chùa</t>
  </si>
  <si>
    <t>65/HNGĐ-ST ngày 28/12/09 của TAND huyện Nghĩa Hành
06/QĐ-PT ngày 27/5/10 của TAND tỉnh Quảng Ngãi</t>
  </si>
  <si>
    <t xml:space="preserve">173/QĐ-THA ngày 16/6/2010 </t>
  </si>
  <si>
    <t>508/2015/HSPT  16/10/2015 TAND cấp cao tại TPHCM</t>
  </si>
  <si>
    <t>Nộp 50.000 đồng án phí hình sự sơ thẩm, 50.000 đồng án phí hình sự phúc thẩm; 954.000 đồng án phí dân sự sơ thẩm, 6.700.000 đồng sung công</t>
  </si>
  <si>
    <t>01/QĐ-CCTHA ngày 28/7/2015</t>
  </si>
  <si>
    <t>Vùng 5, xã Phổ Thuận, huyện Đức Phổ, tỉnh Quảng Ngãi</t>
  </si>
  <si>
    <t>02/QĐ-CCTHA ngày 28/7/2015</t>
  </si>
  <si>
    <t xml:space="preserve">02/STHS ngày 24/11/2004 của TAND huyện Đức Phổ </t>
  </si>
  <si>
    <t>22/QDTHA-CĐ ngày 07/01/2005</t>
  </si>
  <si>
    <t>Nộp án phí hình sự sơ thẩm và và tiền sung công. Tổng cộng 17.296.000 đồng</t>
  </si>
  <si>
    <t>03/QĐ-CCTHA ngày 28/7/2015</t>
  </si>
  <si>
    <t>tổ dân phố 4, thị trấn Đức Phổ, huyện Đức Phổ, tỉnh Quảng Ngãi</t>
  </si>
  <si>
    <t>75/LL-BA ngày 14/11/1994 của TAND tp Vũng Tàu</t>
  </si>
  <si>
    <t>153/THA ngày 10/4/1995</t>
  </si>
  <si>
    <t>CHV Quảng</t>
  </si>
  <si>
    <t>24/02/2016</t>
  </si>
  <si>
    <t>22/9/2015</t>
  </si>
  <si>
    <t>28/5/2015</t>
  </si>
  <si>
    <t>25/11/2015</t>
  </si>
  <si>
    <t>22/7/2015</t>
  </si>
  <si>
    <t>22/5/2015</t>
  </si>
  <si>
    <t>24/6/2015</t>
  </si>
  <si>
    <t>16/9/2015</t>
  </si>
  <si>
    <t>22/02/2016</t>
  </si>
  <si>
    <t>23/7/2015</t>
  </si>
  <si>
    <t>17/1/2016</t>
  </si>
  <si>
    <t>27/7/2015</t>
  </si>
  <si>
    <t>17/4/2015</t>
  </si>
  <si>
    <t>15/4/2015</t>
  </si>
  <si>
    <t>Gò Lê, Ba Dinh, Ba Tơ, Quảng Ngãi</t>
  </si>
  <si>
    <t>Đoàn Ngọc Sáng</t>
  </si>
  <si>
    <t>Gò Năng, Ba Vì, Ba Tơ, Quảng Ngãi</t>
  </si>
  <si>
    <t>10/2013/HSST 28/3/2013 TAND huyện Sơn Hà</t>
  </si>
  <si>
    <t>35/QĐ-CCTHA 14/5/2013</t>
  </si>
  <si>
    <t>14/QĐ-CCTHADS 03/8/2015</t>
  </si>
  <si>
    <t>Mai Xuân Ngọc</t>
  </si>
  <si>
    <t>10/QĐ-CCTHA
22/7/2015</t>
  </si>
  <si>
    <t>11/QĐ-CCTHA ngày 03/10/2011</t>
  </si>
  <si>
    <t>12/QĐ-CCTHA
31/7/2015</t>
  </si>
  <si>
    <t>Nguyễn Văn Dũng</t>
  </si>
  <si>
    <t>TDP Phú Vinh 
Trung, thị trấn 
Chợ Chùa</t>
  </si>
  <si>
    <t>Án phí DSST là 2.982.500 đồng</t>
  </si>
  <si>
    <t>Án phí KDTM còn 10.282.040 đồng</t>
  </si>
  <si>
    <t>Án phí DSST là 8.137.100 đồng</t>
  </si>
  <si>
    <t>Án phí KDTM là 1.541.500 đồng</t>
  </si>
  <si>
    <t>Án phí KDTM là 7.870.122 đồng</t>
  </si>
  <si>
    <t>Án phí KDTM là 7.248.610 đồng</t>
  </si>
  <si>
    <t>Án phí DSST là 1.125.000 đồng</t>
  </si>
  <si>
    <t>215/2016/QĐST-HNGĐ
24/11/2016
TAND TP Quảng Ngãi</t>
  </si>
  <si>
    <t>648
15/02/2017</t>
  </si>
  <si>
    <t>Cấp dưỡng: 4.000.000đ</t>
  </si>
  <si>
    <t xml:space="preserve">197
29/9/2017
</t>
  </si>
  <si>
    <t>Võ Thị Năm</t>
  </si>
  <si>
    <t>Xóm Khê Thanh, thôn Mỹ Lai, xã Tịnh Khê, thành phố Quảng Ngãi</t>
  </si>
  <si>
    <t>12/2013/DSST
07/11/2013
TAND huyện Sơn Tịnh, tỉnh Quảng Ngãi</t>
  </si>
  <si>
    <t>60
10/10/2014</t>
  </si>
  <si>
    <t>AP: 17.875.000đ</t>
  </si>
  <si>
    <t xml:space="preserve">198
29/9/2017
</t>
  </si>
  <si>
    <t>Võ Thị Minh Xuân</t>
  </si>
  <si>
    <t>Thôn Mỹ Lai, xã Tịnh Khê, thành phố Quảng Ngãi</t>
  </si>
  <si>
    <t>06/2017/QĐST-KDTM
21/3/2017
TAND TP Quảng Ngãi</t>
  </si>
  <si>
    <t>926
04/4/2017</t>
  </si>
  <si>
    <t xml:space="preserve">199
29/9/2017
</t>
  </si>
  <si>
    <t xml:space="preserve">Nguyễn Thị Tường Vy(Vi) </t>
  </si>
  <si>
    <t>HKTT: Số 186 đường Nguyễn Công Phương, thành phố Quảng Ngãi, tỉnh Quảng Ngãi</t>
  </si>
  <si>
    <t>45/2016/QĐST-DS
16/5/2016
TAND TP Quảng Ngãi</t>
  </si>
  <si>
    <t>1346
23/5/2016</t>
  </si>
  <si>
    <t>AP: 6.675.000đ</t>
  </si>
  <si>
    <t xml:space="preserve">200
29/9/2017
</t>
  </si>
  <si>
    <t>Dương Minh Tuân, sinh năm: 1987</t>
  </si>
  <si>
    <t>thôn Thiệp Sơn, xã Phổ Thuận, huyện Đức Phổ, tỉnh Quảng Ngãi.</t>
  </si>
  <si>
    <t>74/2016/HSPT ngày 27/4/2016 của TAND tỉnh Quảng Ngãi</t>
  </si>
  <si>
    <t>152/QĐ-CCTHADS ngày 05/01/2017</t>
  </si>
  <si>
    <t>86/QĐ-CCTHADS   ngày 28/9/2017</t>
  </si>
  <si>
    <t>Nguyễn Lưu Vương, sinh năm 1984</t>
  </si>
  <si>
    <t>thôn Quy Thiện, xã Phổ Khánh, huyện Đức Phổ, tỉnh Quảng Ngãi</t>
  </si>
  <si>
    <t>98/2016/QĐST-HNGĐ ngày 02/12/2016 của TAND huyện Đức Phổ</t>
  </si>
  <si>
    <t>241/QĐ-CCTHA ngày 12/4/2017</t>
  </si>
  <si>
    <t>Án phí DSST là 26.550.000 đồng</t>
  </si>
  <si>
    <t>Ngày 15/11/2014</t>
  </si>
  <si>
    <t>Hương 2</t>
  </si>
  <si>
    <t>Trần Nên</t>
  </si>
  <si>
    <t>23/2011/HSST
24/6/2011
TAND Sơn Tịnh</t>
  </si>
  <si>
    <t>754/QĐ-THA
29/4/2014</t>
  </si>
  <si>
    <t>63/QĐ-THA
31/8/2015</t>
  </si>
  <si>
    <t>Hương 3</t>
  </si>
  <si>
    <t>Võ Đức Toàn</t>
  </si>
  <si>
    <t>Số: 01/ QĐ-CCTHA, Ngày 20/7/2015</t>
  </si>
  <si>
    <t>Lý Sơn</t>
  </si>
  <si>
    <t>Trần Văn Ngạc</t>
  </si>
  <si>
    <t>Tân Long Thượng, Ba Động, Ba Tơ, Quảng Ngãi</t>
  </si>
  <si>
    <t>28/2013/HSST 27/12/2013 TAND huyện Sơn Hà</t>
  </si>
  <si>
    <t>172/QĐ-CCTHA 03/9/2014</t>
  </si>
  <si>
    <t>18/QĐ-CCTHADS 03/8/2015</t>
  </si>
  <si>
    <t>90/2014/HSST ngày 01/7/2014 của TAND quận 3, thành phố Hồ Chí Minh</t>
  </si>
  <si>
    <t>02/QĐ-CCTHA ngày 07/10/2015</t>
  </si>
  <si>
    <t>bồi thường cho bà Nguyễn Thị Cẩm Loan 45.000.000đ</t>
  </si>
  <si>
    <t>04/QĐ-CCTHA ngày 01/12//2015</t>
  </si>
  <si>
    <t>TT Di Lăng, Sơn Hà</t>
  </si>
  <si>
    <t>Lê Minh Điền</t>
  </si>
  <si>
    <t>Ông Công phải nộp 200.000đồng án phí hình sự sơ thẩm và 1.241.000đồng án phí dân sự sơ thẩm.Tịch thu sung quỹ Nhà nước: số tiền 8.600.000đồng tiền do phạm tội mà có của ông  Công và số tiền 600.000đồng tiền bán xe của ông Công đã sử dụng làm phương tiện p</t>
  </si>
  <si>
    <t>SC
18.000.000đ</t>
  </si>
  <si>
    <t>Lê Thanh Mân</t>
  </si>
  <si>
    <t>Đội 9, Độc Lập, TAT</t>
  </si>
  <si>
    <t>78/2014/QĐST-DS
25/3/2014
TAND Sơn Tịnh</t>
  </si>
  <si>
    <t>1018
20/6/2014</t>
  </si>
  <si>
    <t>Trả CD
120.527.000đ</t>
  </si>
  <si>
    <t>158
15/9/2016</t>
  </si>
  <si>
    <t>9/2016</t>
  </si>
  <si>
    <t>AP
18.240.000đ</t>
  </si>
  <si>
    <t>AP
19.026.000đ</t>
  </si>
  <si>
    <t>AP
15.375.000đ</t>
  </si>
  <si>
    <t>SC
5.800.000đ</t>
  </si>
  <si>
    <t>Trần Văn Quy</t>
  </si>
  <si>
    <t>không có tài sản(đương sự yêu cầu)</t>
  </si>
  <si>
    <t>Bà cao Thị Xuân Thảo phải trả nợ cho bà Trần Thị Thắng số tiền nợ gốc là 340.000.000đ</t>
  </si>
  <si>
    <t>CaoThị Xuân Thảo</t>
  </si>
  <si>
    <t>164/QĐ-CCTHA ngày 23/01/2017</t>
  </si>
  <si>
    <t>Bà cao Thị Xuân Thảo phải nộp 3.838.000đ án phí dân sự sơ thẩm</t>
  </si>
  <si>
    <t>Bà cao Thị Xuân Thảo phải nộp 8.500.000đ án phí dân sự sơ thẩm</t>
  </si>
  <si>
    <t>22/QĐ-CCTHA ngày 30/5//2017</t>
  </si>
  <si>
    <t>87/QĐ-CCTHA ngày 17/3/2017 của CC THADS huyện Bình Sơn</t>
  </si>
  <si>
    <t>04/2017/HSST ngày 11/01/2017 của TAND huyện Chư Păh, Gia Lai</t>
  </si>
  <si>
    <t>Phải nộp 200.000đ án phí HSST, 5.571.167đ án phí DSST và 27.500.000đ sung quỹ nhà nước</t>
  </si>
  <si>
    <t>27/4/2017</t>
  </si>
  <si>
    <t>06/QĐ-CCTHADS ngày 27/4/2017</t>
  </si>
  <si>
    <t>Công ty  sản xuất thương mại Thiên Nam Phương</t>
  </si>
  <si>
    <t>Phân khu công nghiệp Sài Gòn - Dung Quất, xã Bình Thạnh, Bình Sơn</t>
  </si>
  <si>
    <t>01/2016/KDTM-ST ngày 02/02/2016 của TAND thị xã Ninh Hòa, tỉnh Khánh Hòa; Bản án số 01/2016/KDTM-PT ngày 21/6/2016 của TAND tỉnh Khánh Hòa</t>
  </si>
  <si>
    <t>06/QĐ-CTHA
30/11/2016 của CC THADS huyện Bình Sơn</t>
  </si>
  <si>
    <t>Phải nộp án phí dân sự sơ thẩm 58.009.885đ</t>
  </si>
  <si>
    <t>25/4/2017</t>
  </si>
  <si>
    <t>07/QĐ-CCTHADS ngày 27/4/2017</t>
  </si>
  <si>
    <t>NGUYỄN TIẾN SỸ</t>
  </si>
  <si>
    <t>17/2009/HNGĐ-ST ngày 21/12/2009 của TAND huyện Mộ Đức, tỉnh Quảng Ngãi</t>
  </si>
  <si>
    <t>232/QĐ-CCTHADS ngày 02/3/2017</t>
  </si>
  <si>
    <t>30/QĐ-CCTHADS ngày 30/5//2017</t>
  </si>
  <si>
    <t>230/QĐ-CCTHADSngày 24/02/2017</t>
  </si>
  <si>
    <t>29/QĐ-CCTHADS ngày 30/5//2017</t>
  </si>
  <si>
    <t>99</t>
  </si>
  <si>
    <t>100</t>
  </si>
  <si>
    <t>101</t>
  </si>
  <si>
    <t>102</t>
  </si>
  <si>
    <t>103</t>
  </si>
  <si>
    <t>104</t>
  </si>
  <si>
    <t>105</t>
  </si>
  <si>
    <t>106</t>
  </si>
  <si>
    <t>107</t>
  </si>
  <si>
    <t>108</t>
  </si>
  <si>
    <t>109</t>
  </si>
  <si>
    <t xml:space="preserve">Công ty TNHH Tú Anh </t>
  </si>
  <si>
    <t>07/2012/QĐST-HNGĐ
13/02/2012 của TAND huyện Nghĩa Hành</t>
  </si>
  <si>
    <t xml:space="preserve">100/HNGĐ ngày 02/8/2016 của TAND Bình Sơn
</t>
  </si>
  <si>
    <t>128/QĐ-CTHA
08/02/2017</t>
  </si>
  <si>
    <t>CDNC 2.100.000</t>
  </si>
  <si>
    <t>11/QĐ-CTHA
26/5/2017</t>
  </si>
  <si>
    <t>Ngô Thị Minh Hà</t>
  </si>
  <si>
    <t>03/2016/HSST  15/4/2016</t>
  </si>
  <si>
    <t>246/QĐ-CCTHADS 18/5/2016</t>
  </si>
  <si>
    <t>04/QĐ-CCTHA   25/5/2017</t>
  </si>
  <si>
    <t>KDC Số 3B, thôn Liên Hiệp 1, phường Trương Quang Trọng, T/p Quảng Ngãi</t>
  </si>
  <si>
    <t>30/2013/HSST ngày 16/7/2013 của TAND huyện Sơn Tịnh</t>
  </si>
  <si>
    <t>Phải cấp dưỡng nuôi cháu Nguyễn Đức Phú (sinh ngày 31/7/2006) mỗi tháng 1.150.000 đồng</t>
  </si>
  <si>
    <t>12/4/2016</t>
  </si>
  <si>
    <t>41/QĐ-CCTHADS   ngày 15/4/2016</t>
  </si>
  <si>
    <t xml:space="preserve">76/2015/QĐST-DS ngày 25/12/2016 TAND TP Quảng Ngãi </t>
  </si>
  <si>
    <t>508/QĐ-CCTHA ngày 09/12/2015</t>
  </si>
  <si>
    <t>Trả cho bà Mai Thị Hoàng Vân số tiền 240.000.000 đồng</t>
  </si>
  <si>
    <t>30/QĐ-CCTHA ngày 06/6/2016</t>
  </si>
  <si>
    <t>Bình 89</t>
  </si>
  <si>
    <t xml:space="preserve">05/2012/QĐST-DS ngày 06/9/2012, TAND TP Quảng Ngãi </t>
  </si>
  <si>
    <t>1020/QĐ-CCTHA ngày 15/03/2016</t>
  </si>
  <si>
    <t>470
08/7/2011</t>
  </si>
  <si>
    <t>63
28/8/2015</t>
  </si>
  <si>
    <t>Nhân 8</t>
  </si>
  <si>
    <t>Lê Thị Kim Phúc</t>
  </si>
  <si>
    <t>376 Nguyễn Trãi,
TP Quảng Ngãi,
tỉnh Quảng Ngãi</t>
  </si>
  <si>
    <t>52/2011/QĐST-DS
08/11/2011
TAND TP Quảng Ngãi</t>
  </si>
  <si>
    <t>152
16/11/2011</t>
  </si>
  <si>
    <t>142
25/9/2015</t>
  </si>
  <si>
    <t>Nhân 9</t>
  </si>
  <si>
    <t>Nguyễn Phạm Thị Hoài Tâm
Nguyễn Văn Tính</t>
  </si>
  <si>
    <t>18/2010/DSST
21/10/2010
TAND TP Quảng Ngãi</t>
  </si>
  <si>
    <t>256
28/12/2011</t>
  </si>
  <si>
    <t>60
28/8/2015</t>
  </si>
  <si>
    <t xml:space="preserve">61/2016/QĐST-DS ngày 06/09/2012 TAND TP Quảng Ngãi </t>
  </si>
  <si>
    <t>335/QĐ-CCTHA ngày 11/12/2012</t>
  </si>
  <si>
    <t>29/QĐ-CCTHA ngày 31/5/2016</t>
  </si>
  <si>
    <t>Ngày 31/5/2016</t>
  </si>
  <si>
    <t>33/QĐ-CCTHA ngày 28/7/2015</t>
  </si>
  <si>
    <t>Bình 14</t>
  </si>
  <si>
    <t>Bình 15</t>
  </si>
  <si>
    <t>Bình 16</t>
  </si>
  <si>
    <t>Lê Văn Hoa, Tạ Thị Miền</t>
  </si>
  <si>
    <t xml:space="preserve"> Tổ 2, phường Nghĩa Chánh, TpQN</t>
  </si>
  <si>
    <t>02/KDTM-ST, ngày 20/6/2008</t>
  </si>
  <si>
    <t>543/QĐTHA, ngày 1/8/2008</t>
  </si>
  <si>
    <t>Ngày 16/10/2014</t>
  </si>
  <si>
    <t>Bình 17</t>
  </si>
  <si>
    <t>14/2015/HSST ngày 10/6/2015 của TAND tỉnh Quảng Ngãi; 163/2016/HSPT ngày 25/5/2016 và Thông báo 2430/TB-TA ngày 20/6/2016 của Tòa phúc thẩm TAND Cấp cao tại Đà Nẵng</t>
  </si>
  <si>
    <t>29/QĐ-CTHADS ngày 07/11/2016</t>
  </si>
  <si>
    <t>20/12/2016</t>
  </si>
  <si>
    <t>Võ Tấn Lệnh</t>
  </si>
  <si>
    <t>Thôn Phú Mỹ, xã Nghĩa Mỹ, huyện Tư Nghĩa</t>
  </si>
  <si>
    <t>165/QĐ-CCTHA ngày 23/01/2017</t>
  </si>
  <si>
    <t>21
03/10/2016</t>
  </si>
  <si>
    <t>23
15/3/2017</t>
  </si>
  <si>
    <t>Hương 57</t>
  </si>
  <si>
    <t>380
23/11/2016</t>
  </si>
  <si>
    <t>Phải trả nợ 420.000.000đ</t>
  </si>
  <si>
    <t>24
15/3/2017</t>
  </si>
  <si>
    <t>Hương 58</t>
  </si>
  <si>
    <t>tổ 16, P. Nghĩa Chánh, TPQN</t>
  </si>
  <si>
    <t>19/DSST
22/7/2010
TAND huyện Bình Sơn, tỉnh Quảng Ngãi</t>
  </si>
  <si>
    <t>03/QĐ-CTHA
14/10/2010</t>
  </si>
  <si>
    <t>25/QĐ-CTHA
23/7/2015</t>
  </si>
  <si>
    <t xml:space="preserve">Đinh Ngọc Duy </t>
  </si>
  <si>
    <t>Án phí:
10.775.240đ</t>
  </si>
  <si>
    <t>Thon Phú Thuân, Nghĩa Thuân, Tư Nghĩa
An Hội Nam 2, Nghĩa Kỳ, Tư Nghĩa</t>
  </si>
  <si>
    <t>28/2015/HSST ngày 04/8/2015 của TAND huyện Tư Nghĩa</t>
  </si>
  <si>
    <t>Bình 87</t>
  </si>
  <si>
    <t>Bình 93</t>
  </si>
  <si>
    <t>Phải nộp AP 16.000.000đ</t>
  </si>
  <si>
    <t>Bình 65</t>
  </si>
  <si>
    <t>Trần Văn Đông và bà Nguyễn Thị Thu Hoa</t>
  </si>
  <si>
    <t>Tổ 14, phường Trần Phú, thành phố Quảng Ngãi</t>
  </si>
  <si>
    <t>45/QĐST-DS ngày 16/11/2000 của TAND TP Quảng Ngãi</t>
  </si>
  <si>
    <t>187/QĐ-CCTHA ngày 30/11/2000</t>
  </si>
  <si>
    <t>29/QĐ-CCTHADS
 ngày 24/7/2015</t>
  </si>
  <si>
    <t>Công ty 
Lâm nghiệp Nam Phong</t>
  </si>
  <si>
    <t>02/QĐST-KDTM ngày
21/6/2010 của
TAND huyện Sơn Tịnh</t>
  </si>
  <si>
    <t>Nguyễn Phan Minh Vương</t>
  </si>
  <si>
    <t>Đội 5, thôn Bình Bắc, xã Tịnh Bình, huyện Sơn Tịnh</t>
  </si>
  <si>
    <t>Lê Minh</t>
  </si>
  <si>
    <t>Lê Thanh</t>
  </si>
  <si>
    <t>28/8/2017</t>
  </si>
  <si>
    <t>Nguyễn Duy Kim</t>
  </si>
  <si>
    <t>Đội 2, thôn Xuân An, Tịnh Hòa, TPQN</t>
  </si>
  <si>
    <t>143/2013/DSST 
10/9/2013
TAND TP Quảng Ngãi</t>
  </si>
  <si>
    <t>1167
13/6/2017</t>
  </si>
  <si>
    <t>Trả nợ 62.500.000đ và lãi chậm THA</t>
  </si>
  <si>
    <t>81
21/8/2017</t>
  </si>
  <si>
    <t>kiếm</t>
  </si>
  <si>
    <t>Võ Nhật Duy
Nguyễn Thị Trang</t>
  </si>
  <si>
    <t>Thôn Cộng Hòa 2, Tịnh Ấn Tây, TPQN</t>
  </si>
  <si>
    <t>10/2017/QĐST-DS
24/01/2017
TAND TP Quảng Ngãi</t>
  </si>
  <si>
    <t>894
27/3/2017</t>
  </si>
  <si>
    <t>12/QĐ-CTHADS ngày 19/7/2016</t>
  </si>
  <si>
    <t>Trả nợ
610.500.000 đ</t>
  </si>
  <si>
    <t>Trả nợ
3.441.720.124 đ</t>
  </si>
  <si>
    <t>Trả nợ
82.000.000 đ</t>
  </si>
  <si>
    <t>Đặng Thị Tuyết Anh</t>
  </si>
  <si>
    <r>
      <t>Lê Ngọc Khôi</t>
    </r>
    <r>
      <rPr>
        <sz val="10"/>
        <rFont val="Arial"/>
        <family val="2"/>
      </rPr>
      <t xml:space="preserve">, sinh năm 1972; </t>
    </r>
    <r>
      <rPr>
        <b/>
        <sz val="10"/>
        <rFont val="Arial"/>
        <family val="2"/>
      </rPr>
      <t>Huỳnh Thị Thu</t>
    </r>
    <r>
      <rPr>
        <sz val="10"/>
        <rFont val="Arial"/>
        <family val="2"/>
      </rPr>
      <t>, sinh năm 1972</t>
    </r>
  </si>
  <si>
    <r>
      <t>Võ Mạnh Hùng</t>
    </r>
    <r>
      <rPr>
        <sz val="10"/>
        <rFont val="Arial"/>
        <family val="2"/>
      </rPr>
      <t xml:space="preserve">, sinh năm 1978; </t>
    </r>
  </si>
  <si>
    <r>
      <t>Trần Thị Thu Thủy</t>
    </r>
    <r>
      <rPr>
        <sz val="10"/>
        <rFont val="Arial"/>
        <family val="2"/>
      </rPr>
      <t>, sinh năm 1987</t>
    </r>
  </si>
  <si>
    <r>
      <t>Lê Trung Sơn</t>
    </r>
    <r>
      <rPr>
        <sz val="10"/>
        <rFont val="Arial"/>
        <family val="2"/>
      </rPr>
      <t xml:space="preserve">, sinh năm 1977,    </t>
    </r>
    <r>
      <rPr>
        <b/>
        <sz val="10"/>
        <rFont val="Arial"/>
        <family val="2"/>
      </rPr>
      <t>Phạm Thị Lương</t>
    </r>
    <r>
      <rPr>
        <sz val="10"/>
        <rFont val="Arial"/>
        <family val="2"/>
      </rPr>
      <t xml:space="preserve">, sinh năm 1980 </t>
    </r>
  </si>
  <si>
    <t>Ông Huỳnh Đua phải nộp 27.842.000 đồng tiền án phí dân sự sơ thẩm</t>
  </si>
  <si>
    <t>01/QĐ-CTHADS ngày 16/5/2017</t>
  </si>
  <si>
    <t>thôn An Ninh, xã Phổ Ninh, huyện Đức Phổ, tỉnh Quảng Ngãi</t>
  </si>
  <si>
    <t>09/DSST ngày 24/5/2010 của TAND huyện Đức Phổ</t>
  </si>
  <si>
    <t>52/QĐ-CCTHA ngày 19/11/2010</t>
  </si>
  <si>
    <t>Án phí dân sự sơ thẩm 4.724.000 đồng</t>
  </si>
  <si>
    <t>Số: 47/QĐ-CCTHA ngày 15/10/2015</t>
  </si>
  <si>
    <t>32/2012/HSST 05/9/2012 TAND tỉnh Quảng Ngãi 09/2012/HSPT 20/11/2012 TANDTC Đà Nẵng</t>
  </si>
  <si>
    <t>81/QĐ-CTHA 03/01/2013</t>
  </si>
  <si>
    <t>36/QĐ-CTHA 29/7/2015</t>
  </si>
  <si>
    <t>Công ty TNHH Một thành viên TMSX lâm sản Trường Thành</t>
  </si>
  <si>
    <t>Lô C03-2 Khu Công nghiệp Tịnh Phong, huyện Sơn Tịnh, Quảng Ngãi</t>
  </si>
  <si>
    <t>Bình Trị, Bình Sơn, 
Quảng Ngãi</t>
  </si>
  <si>
    <t>Án phí hình sự sơ thẩm và án phí dân sự sơ thẩm. Tổng cộng: 4.492.000 đồng</t>
  </si>
  <si>
    <t>59/QĐ-CCTHA ngày 30/7/2015</t>
  </si>
  <si>
    <t>Nguyễn Thị Thúy Đoan</t>
  </si>
  <si>
    <t>Công ty Bê tông ly tâm Dung Quất</t>
  </si>
  <si>
    <t>xã Bình Thuận, huyện Bình Sơn, Quảng Ngãi</t>
  </si>
  <si>
    <t>Án phí và sung công quỹ nhà nước
1.441.750</t>
  </si>
  <si>
    <t>58/QĐ-CCTHA
30/7/2015</t>
  </si>
  <si>
    <t>Năng Xã, Nghĩa Hiệp, Tư Nghĩa</t>
  </si>
  <si>
    <t xml:space="preserve">
APHS : 200.000 đồng</t>
  </si>
  <si>
    <t xml:space="preserve">SCQNN: 10.000.000 đồng
</t>
  </si>
  <si>
    <t xml:space="preserve">AP HS: 200.000 đồng
APDS : 1.400.000 đồng
</t>
  </si>
  <si>
    <t xml:space="preserve"> 
Án phí DSST: 685.000 đồng; sung quỹ: 5.000.000 đồng
</t>
  </si>
  <si>
    <t>Sung CQNN: 2.000.000 đồng</t>
  </si>
  <si>
    <t xml:space="preserve">Phạt: 13.000.000 đồng
</t>
  </si>
  <si>
    <t xml:space="preserve">SCQNN: 9.601.000 đồng 
</t>
  </si>
  <si>
    <t xml:space="preserve">HSST: 833.000 đồng
 </t>
  </si>
  <si>
    <t>69/QĐ-CCTHA ngày 01/9/2015</t>
  </si>
  <si>
    <t>Bình 75</t>
  </si>
  <si>
    <t>Nguyễn Ngọc Ánh; Nguyễn Hồng Thơ và Lê Thi Lan</t>
  </si>
  <si>
    <t>Tổ 14, phường Nghĩa Chánh, thành phố Quảng ngãi</t>
  </si>
  <si>
    <t>Nguyễn Thị Sương</t>
  </si>
  <si>
    <t>25/2011/DSST ngày 31/8/2011 của TAND huyện Bình Sơn</t>
  </si>
  <si>
    <t>Số 236/QĐ-CCTHA ngày 17/8/2011</t>
  </si>
  <si>
    <t>Lê Quốc Vũ</t>
  </si>
  <si>
    <t>An Hà 1, Nghĩa Trung, Tư Nghĩa</t>
  </si>
  <si>
    <t>08/2012/HSST 14/02/2012 TAND TP. Quảng Ngãi</t>
  </si>
  <si>
    <t>134/QĐ-CCTHA ngày 30/9/15</t>
  </si>
  <si>
    <t>Trương Thị Thùy Trang</t>
  </si>
  <si>
    <t>83/2 Hùng vương, T/p Quảng Ngãi</t>
  </si>
  <si>
    <t>Hương 5</t>
  </si>
  <si>
    <t>Nguyễn Duy Tụ,
 Lê Thị Lưu</t>
  </si>
  <si>
    <t>49/2008/DSPT
15/01/2008
TAND tối cao tại Đà Nẵng</t>
  </si>
  <si>
    <t>384/QĐ-THA
22/4/2008</t>
  </si>
  <si>
    <t>Án phí:
9.438.400đ</t>
  </si>
  <si>
    <t>Lê Thị Kim Thuyền</t>
  </si>
  <si>
    <t>Thôn Điền Chánh, xã Nghĩa Điền, huyện Tư Nghĩa</t>
  </si>
  <si>
    <t>71/QĐ-CCTHA ngày 30/7/2015</t>
  </si>
  <si>
    <t>03/QĐST-DS ngày 24/5/2011 của TAND huyện Đức Phổ</t>
  </si>
  <si>
    <t>199/QĐ-CCTHA ngày 17/6/2011</t>
  </si>
  <si>
    <t>135/QĐ-CTHA
22/4/2011</t>
  </si>
  <si>
    <t>07/QĐ-CTHA
10/07/2015</t>
  </si>
  <si>
    <t>Phạm Thị Phi Nga</t>
  </si>
  <si>
    <t>TT Châu Ổ, Bình Sơn, 
Quảng Ngãi</t>
  </si>
  <si>
    <t>Huỳnh Đua</t>
  </si>
  <si>
    <t>Thôn Tây, xã An Hải, huyện Lý Sơn</t>
  </si>
  <si>
    <t>08/2016/HSST ngày 25/7/2016 và Thông báo số 237/2016/TB-TA ngày 04/10/2016 của TAND tỉnh Quảng Ngãi</t>
  </si>
  <si>
    <t>19/QĐ-CCTHADS ngày 21/02/2017</t>
  </si>
  <si>
    <t>17/QĐ-CTHA
15/7/2015</t>
  </si>
  <si>
    <t>15/2013/DS-ST
28/01/2013
TAND Tp Q.Ngãi</t>
  </si>
  <si>
    <t>AP
18.797.558đ</t>
  </si>
  <si>
    <t>Kiếm 80</t>
  </si>
  <si>
    <t>07/HSST
08/7/2008
TAND huyện Sơn Hà, tỉnh Quảng Ngãi</t>
  </si>
  <si>
    <t>48/QĐ-CTHA
28/02/2012</t>
  </si>
  <si>
    <t>Xóm 2, thôn Hà Tây, xã Tịnh Hà, huyện Sơn Tịnh</t>
  </si>
  <si>
    <t>Tổ 17, Trần Phú</t>
  </si>
  <si>
    <t>24/2014/QĐST-DS
06/6/2014
TAND TP Q.Ngãi</t>
  </si>
  <si>
    <t>1062/QĐ-CCTHA
06/7/2015</t>
  </si>
  <si>
    <t>14/QĐ-CCTHA ngày 05/10/09</t>
  </si>
  <si>
    <t xml:space="preserve">Trần Minh Quang </t>
  </si>
  <si>
    <t xml:space="preserve">06/2015/QĐST-DS ngày 30 /01/2015 </t>
  </si>
  <si>
    <t>Suối Loa, Ba Động, Ba Tơ, Quảng Ngãi</t>
  </si>
  <si>
    <t>439/QĐ-CCTHADS ngày 03/7/2017</t>
  </si>
  <si>
    <t>16.131.000đ</t>
  </si>
  <si>
    <t>AP 1,340,000</t>
  </si>
  <si>
    <t>4.000.000đ</t>
  </si>
  <si>
    <t>560.160.000đ</t>
  </si>
  <si>
    <t>AP 6.300.000đ</t>
  </si>
  <si>
    <t>02/HSST 24/01/1990 TAND tỉnh Quảng Ngãi 40/HSPT 19/3/1990 TANDTC Đà Nẵng</t>
  </si>
  <si>
    <t>CHV Nam</t>
  </si>
  <si>
    <t>CHV Hà</t>
  </si>
  <si>
    <t>Nguyễn Vân Thạnh</t>
  </si>
  <si>
    <t>TT Châu ổ,
huyện Bình Sơn</t>
  </si>
  <si>
    <t xml:space="preserve">17/DSST 
ngày 29/02/2016 của TAND Thành phố Quảng Ngãi
</t>
  </si>
  <si>
    <t>122/QĐ-CTHA
22/06/2016</t>
  </si>
  <si>
    <t xml:space="preserve">án phí
21.337.687đ
</t>
  </si>
  <si>
    <t>38/QĐ-CCTHA
20/7/2016</t>
  </si>
  <si>
    <t>Nguyễn Thanh Trung</t>
  </si>
  <si>
    <t>96/2012/QĐST-DS
27/12/2012
TAND TP Q.Ngãi</t>
  </si>
  <si>
    <t>450
11/01/2013</t>
  </si>
  <si>
    <t>AP
3.365.716đ</t>
  </si>
  <si>
    <t>154
12/9/2016</t>
  </si>
  <si>
    <t>Kiếm 79</t>
  </si>
  <si>
    <r>
      <t>Nguyễn Thị Thủy</t>
    </r>
    <r>
      <rPr>
        <sz val="10"/>
        <rFont val="Arial"/>
        <family val="2"/>
      </rPr>
      <t xml:space="preserve">, sinh năm: 1975; </t>
    </r>
    <r>
      <rPr>
        <b/>
        <sz val="10"/>
        <rFont val="Arial"/>
        <family val="2"/>
      </rPr>
      <t>Võ Trọng Sơn</t>
    </r>
    <r>
      <rPr>
        <sz val="10"/>
        <rFont val="Arial"/>
        <family val="2"/>
      </rPr>
      <t>, sinh năm 1971</t>
    </r>
  </si>
  <si>
    <r>
      <t>Đỗ Thanh Trọng,</t>
    </r>
    <r>
      <rPr>
        <sz val="10"/>
        <rFont val="Arial"/>
        <family val="2"/>
      </rPr>
      <t xml:space="preserve"> sinh năm: 1986        </t>
    </r>
  </si>
  <si>
    <t>09/QĐ-CCTHADS   ngày 29/11/2016</t>
  </si>
  <si>
    <t>15/2016/QĐST-DS ngày 05/7/2016- TAND huyện Đức Phổ</t>
  </si>
  <si>
    <t>498/QĐ-CCTHADS ngày 23/8/2016</t>
  </si>
  <si>
    <t>Phải trả cho bà Huỳnh Thị Cương 39.800.000 đồng và lãi suất chậm thi hành án</t>
  </si>
  <si>
    <t>10/QĐ-CCTHADS   ngày 29/11/2016</t>
  </si>
  <si>
    <t>437/QĐ-CCTHADS ngày 22/7/2016</t>
  </si>
  <si>
    <t>Phải chịu 3.495.000 đồng tiền án phí  hòa giải thành</t>
  </si>
  <si>
    <t>11/QĐ-CCTHADS   ngày 29/11/2016</t>
  </si>
  <si>
    <t>44/2016/QĐST
DS 13/5/2016
TAND Tp Quảng Ngãi</t>
  </si>
  <si>
    <t>1352/QĐ-CCTHA
23/5/2016</t>
  </si>
  <si>
    <t>Phải trả cho Ngân hàng TMCP Ngoại thương Việt Nam 84.320.465 đồng tiền vay gốc, tiền lãi trong hạn tính đến ngày 17/8/2016 là 68.974.330 đồng, lãi quá hạn tính đến ngày 17/8/2016 là 3.761.082 đồng và tiếp tục trả nợ lãi phát sinh từ ngày 18/8/2016 cho đến khi trả xong nợ</t>
  </si>
  <si>
    <t>07/6/2017</t>
  </si>
  <si>
    <t>33/QĐ-CCTHADS   ngày 13/6/2017</t>
  </si>
  <si>
    <t>07/2016/QĐST-KDTM ngày 14/11/2016- TAND huyện Đức Phổ</t>
  </si>
  <si>
    <t>56.923.448đ án phí KDTMST</t>
  </si>
  <si>
    <t>13/QĐ-CCTHA ngày 11/8/2015</t>
  </si>
  <si>
    <t>Bình 50</t>
  </si>
  <si>
    <t>Bình 51</t>
  </si>
  <si>
    <t>Nguyễn Thị Gấm</t>
  </si>
  <si>
    <t>số 181/15 Nguyễn Du, tổ 04, phường Nghĩa Chánh, thành phố Quảng Ngãi</t>
  </si>
  <si>
    <t>28/QĐST-DS ngày 08/7/2013 của TAND Tp Quảng Ngãi</t>
  </si>
  <si>
    <t>1132/QĐ-CCTHA ngày 23/7/2013</t>
  </si>
  <si>
    <t>10/QĐ-CCTHA ngày 03/10/2011</t>
  </si>
  <si>
    <t>14/QĐ-CCTHA
31/7/2015</t>
  </si>
  <si>
    <t>37/2011/QĐST-DS ngày 06/9/2011 của TAND huyện Nghĩa Hành</t>
  </si>
  <si>
    <t>09/QĐ-CCTHA ngày 03/10/2011</t>
  </si>
  <si>
    <t>13/QĐ-CCTHA
31/7/2015</t>
  </si>
  <si>
    <t>43/2011/QĐST-DS ngày 16/9/2011 của TAND huyện Nghĩa Hành</t>
  </si>
  <si>
    <t>187
24/10/2016</t>
  </si>
  <si>
    <t>Trả CD 1.896.255.575đ</t>
  </si>
  <si>
    <t>07
05/01/2017</t>
  </si>
  <si>
    <t>Nhân 84</t>
  </si>
  <si>
    <t>96/2016/QĐST-DS
31/8/2016
TAND TP Quảng Ngãi</t>
  </si>
  <si>
    <t>266
07/11/2016</t>
  </si>
  <si>
    <t>Trả CD 100.000.000đ</t>
  </si>
  <si>
    <t>06
05/01/2017</t>
  </si>
  <si>
    <t>Nhân 85</t>
  </si>
  <si>
    <t>19/HSST
08/12/2010</t>
  </si>
  <si>
    <t>63/THA
14/11/2011</t>
  </si>
  <si>
    <t>50/THA
31/7/2015</t>
  </si>
  <si>
    <t>Lê Văn Điệu</t>
  </si>
  <si>
    <t>30/HNST
09/8/2011</t>
  </si>
  <si>
    <t>225/THA
19/8/2011</t>
  </si>
  <si>
    <t>52/THA
31/7/2015</t>
  </si>
  <si>
    <t>16/HSST
24/01/2014</t>
  </si>
  <si>
    <t>246/THA
24/7/2014</t>
  </si>
  <si>
    <t>36?THA
31/7/2015</t>
  </si>
  <si>
    <t>Nguyễn Hữu 
Thiên</t>
  </si>
  <si>
    <t xml:space="preserve">T. Đại An Đông 2, xã Hành Thuận
</t>
  </si>
  <si>
    <t>36/HSPT
26/3/2009</t>
  </si>
  <si>
    <t>61?THA 
06/01/2010</t>
  </si>
  <si>
    <t>37/THA
31/7/2015</t>
  </si>
  <si>
    <t>Võ Minh Cư</t>
  </si>
  <si>
    <t>T. Đại An Tây 2, 
Hành Thuận</t>
  </si>
  <si>
    <t>05/HSST
23/02/2011</t>
  </si>
  <si>
    <t>127/THA
18/5/2011</t>
  </si>
  <si>
    <t>07/QĐ-CCTHA
08/01/2016</t>
  </si>
  <si>
    <t>Đinh Thị Yến</t>
  </si>
  <si>
    <t>18/HSST
17/7/2014</t>
  </si>
  <si>
    <t>96/QĐ-CCTHA 
04/01/2016</t>
  </si>
  <si>
    <t>Bồi thường 17.201.000</t>
  </si>
  <si>
    <t>10/QĐ-CCTHA
26/01/2016</t>
  </si>
  <si>
    <t>Sơn Hà</t>
  </si>
  <si>
    <t>04/2009/QĐST-DS 06/01/2009 TAND Trà Bồng</t>
  </si>
  <si>
    <t>66/QĐ-CCTHA 20/4/2009</t>
  </si>
  <si>
    <t>Bình 45</t>
  </si>
  <si>
    <t xml:space="preserve">11/06/2015
</t>
  </si>
  <si>
    <t>Phải nộp 10.003.500 đồng án phí</t>
  </si>
  <si>
    <t>31/QĐ-CCTHA ngày 29/3/2016</t>
  </si>
  <si>
    <t>Đức Phổ</t>
  </si>
  <si>
    <t>147/QĐ-CCTHA ngày 11/01/2013</t>
  </si>
  <si>
    <t>Án phí hình sự phúc thẩm 200.000 đồng</t>
  </si>
  <si>
    <t>41/QĐ-CCTHA ngày 30/7/2015</t>
  </si>
  <si>
    <t>30/HSST ngày 07/8/2003 của TAND huyện Đức Phổ</t>
  </si>
  <si>
    <t>70/THA ngày 18/9/2003</t>
  </si>
  <si>
    <t>20/QĐ-CCTHA ngày 11/8/2015</t>
  </si>
  <si>
    <t>Bình 57</t>
  </si>
  <si>
    <t>18/QĐ-CTHA
28/9/2016</t>
  </si>
  <si>
    <t>78/QĐ-CCTHA ngày 03/11/2015</t>
  </si>
  <si>
    <t>1388/2007/QĐST-KDTM
07/8/2007
TAND TP Hồ Chí Minh</t>
  </si>
  <si>
    <t>92
22/10/2007</t>
  </si>
  <si>
    <t>62
28/8/2015</t>
  </si>
  <si>
    <t>29/THA ngày 31/5/1997</t>
  </si>
  <si>
    <t>Án phí hình sự sơ thẩm và án phí dân sự sơ thẩm. Tổng cộng 550.000 đồng</t>
  </si>
  <si>
    <t>Phải trả cho Ngân hàng Chính sách xã hội Việt Nam - Phòng Giao dịch Ngân hàng CSXH huyện Đức Phổ 21.298.200 đồng và tiền lãi đối với khoản nợ gốc kể từ ngày 17/3/2016 theo mức lãi suất được thỏa thuận trong Sổ vay vốn cho đến khi thanh toán xong nợ</t>
  </si>
  <si>
    <t>10/11/2016</t>
  </si>
  <si>
    <t>Phạm Ngọc Quang</t>
  </si>
  <si>
    <t>Số: 02/2015/DSST ngày 15/4/2015 của TAND huyện Mộ Đức</t>
  </si>
  <si>
    <t>Số: 257/QĐ-CCTHADS ngày 17/6/2015</t>
  </si>
  <si>
    <t>Ông Phạm Ngọc Quang phải nộp 1.500.000đồng án phí dân sự sơ thẩm.</t>
  </si>
  <si>
    <t>14/8/2017</t>
  </si>
  <si>
    <t>Số:39/QĐ-CCTHADS ngày 15/8/2017</t>
  </si>
  <si>
    <t>Án phí kinh doanh thương mại 14.589.000 đồng</t>
  </si>
  <si>
    <t>09/QĐ-CCTHA ngày 28/7/2015</t>
  </si>
  <si>
    <t>04/KDTM ngày 22/12/2008 của TAND huyện Đức Phổ</t>
  </si>
  <si>
    <t>51/QĐ-CCTHA
24/6/2016</t>
  </si>
  <si>
    <t>Đặng Minh Hòa</t>
  </si>
  <si>
    <t>Thôn Năng Tây 1, Nghĩa Phương, Tư Nghĩa</t>
  </si>
  <si>
    <t>01/2013/HNGĐ-ST ngày 10/10/2013 của TAND huyện Tư Nghĩa</t>
  </si>
  <si>
    <t>thôn Phước Vĩnh, xã Đức Phú, huyện Mộ Đức, tỉnh Quảng Ngãi .</t>
  </si>
  <si>
    <t>185/2015/HSST ngày 26/12/2015 của Tòa án án nhân dân quận 9, thành phố Hồ Chí Minh</t>
  </si>
  <si>
    <t>251/QĐ-CCTHADS ngày 22/3/2017</t>
  </si>
  <si>
    <t>Nhân 34</t>
  </si>
  <si>
    <t>Xã Sơn Thủy,
huyện Sơn Hà</t>
  </si>
  <si>
    <t>215/QĐ-THA
05/8/2014</t>
  </si>
  <si>
    <t>Phạt 15.000.000</t>
  </si>
  <si>
    <t>Nguyễn Thị Bườm</t>
  </si>
  <si>
    <t>Sơn Giang, Sơn Hà</t>
  </si>
  <si>
    <t>18/DSPT
15/01/2015</t>
  </si>
  <si>
    <t>70/QĐ-THA
02/2/2015</t>
  </si>
  <si>
    <t>án phí 17.990.000</t>
  </si>
  <si>
    <t>30/QĐ-CCTHA 31/8/2015</t>
  </si>
  <si>
    <t>Trần Quốc Vương</t>
  </si>
  <si>
    <t>Sơn Nham, Sơn Hà</t>
  </si>
  <si>
    <t>05/HSST
28/11/2014</t>
  </si>
  <si>
    <t>107/QĐ-THA
14/4/2015</t>
  </si>
  <si>
    <t>Phạm Hoồng Nga</t>
  </si>
  <si>
    <t>tổ 22 ,Nghĩa Lộ</t>
  </si>
  <si>
    <t>23/2008/DSST
17/9/2008
TAND TPQN</t>
  </si>
  <si>
    <t>47
28/10/2008</t>
  </si>
  <si>
    <t>64/QĐ-CCTHADS ngày 29/6/2016</t>
  </si>
  <si>
    <t>363/HSST ngày 16/11/2005 của TAND quận 1, Tp Hồ Chí Minh</t>
  </si>
  <si>
    <t>14/QĐ-THA ngày 28/4/2010</t>
  </si>
  <si>
    <t>Án phí hình sự sơ thẩm và tiền phạt. Tổng cộng: 4.996.000 đồng</t>
  </si>
  <si>
    <t>52/QĐ-CCTHA ngày 15/8/2005</t>
  </si>
  <si>
    <t>28/QĐ-ST ngày 22/4/2011 của TAND TP Quảng Ngãi</t>
  </si>
  <si>
    <t>70/QĐ-THA ngày 17/6/2003</t>
  </si>
  <si>
    <t>10/QĐ-CCTHA
31/7/2015</t>
  </si>
  <si>
    <t>Nguyễn Tấn Trí</t>
  </si>
  <si>
    <t>Xã Sơn Linh, Sơn Hà</t>
  </si>
  <si>
    <t xml:space="preserve">32/QĐ-THA
14/12/2012
</t>
  </si>
  <si>
    <t>03/QĐ-CCTHA
22/7/2015</t>
  </si>
  <si>
    <t>Xã Sơn Trung, 
huyện Sơn Hà</t>
  </si>
  <si>
    <t xml:space="preserve">
55/QĐ-THA
28/01/2013</t>
  </si>
  <si>
    <t>Trần Văn Nổi</t>
  </si>
  <si>
    <t>Thôn Xuân Phổ Đông, xã Nghĩa Kỳ, huyện Tư Nghĩa</t>
  </si>
  <si>
    <t>123/2014/HSPT 28/5/2014 TAND tỉnh Quảng Ngãi</t>
  </si>
  <si>
    <t>329/QĐ-CCTHA 28/7/2014</t>
  </si>
  <si>
    <t>Án phí HSST + HSPT và tiền Sung công quỹ Nhà nước
2.132.000</t>
  </si>
  <si>
    <t>27/3/2015</t>
  </si>
  <si>
    <t>34/QĐ-CTHA
30/7/2015</t>
  </si>
  <si>
    <t>Công ty TNHH Tấn Phát</t>
  </si>
  <si>
    <t>77 Nguyễn Tự Tân, P. Trần Hưng Đạo, TP. Quảng Ngãi</t>
  </si>
  <si>
    <t>02/2017/QĐST-KDTM ngày 02/02/2017 của TAND thành phố</t>
  </si>
  <si>
    <t>664/QĐ-CCTHA ngày 15/02/2017</t>
  </si>
  <si>
    <t>Phải nộp 7.326.747 đồng án phí KDTM sơ thẩm</t>
  </si>
  <si>
    <t>124/QĐ-CCTHADS ngày 31/8/2017</t>
  </si>
  <si>
    <t>761/QĐ-CCTHA ngày 01/3/2017</t>
  </si>
  <si>
    <t>Phải trả cho Công ty Cổ phần thương mại tổng hợp Quảng Ngãi số tiền 293.069.980 đồng</t>
  </si>
  <si>
    <t>125/QĐ-CCTHADS ngày 31/8/2017</t>
  </si>
  <si>
    <t>221/QĐ-CCTHA ngày 14/10/2015</t>
  </si>
  <si>
    <t>Phải nộp 3.033.800đồng</t>
  </si>
  <si>
    <t>Phải nộp 200.000 đồng án phí hình sự sơ thẩm; 1.431.000 đồng án phí dân sự và 12.400.000 đồng sung công quỹ Nhà nước</t>
  </si>
  <si>
    <t>44/QĐ-CCTHADS   ngày 23/8/2017</t>
  </si>
  <si>
    <r>
      <t>Huỳnh Thị Tuyết Nhung</t>
    </r>
    <r>
      <rPr>
        <sz val="10"/>
        <rFont val="Arial"/>
        <family val="2"/>
      </rPr>
      <t>, sinh năm: 1966</t>
    </r>
  </si>
  <si>
    <r>
      <t>Nguyễn Anh Phú</t>
    </r>
    <r>
      <rPr>
        <sz val="10"/>
        <rFont val="Arial"/>
        <family val="2"/>
      </rPr>
      <t>, sinh năm: 1994</t>
    </r>
  </si>
  <si>
    <r>
      <t>Nguyễn Thị Diễm Tuyền</t>
    </r>
    <r>
      <rPr>
        <sz val="10"/>
        <rFont val="Arial"/>
        <family val="2"/>
      </rPr>
      <t>, sinh năm: 1970</t>
    </r>
  </si>
  <si>
    <r>
      <t>Lê Thanh Xuyên</t>
    </r>
    <r>
      <rPr>
        <sz val="10"/>
        <rFont val="Arial"/>
        <family val="2"/>
      </rPr>
      <t>, sinh năm: 1989</t>
    </r>
  </si>
  <si>
    <r>
      <t>Nguyễn Văn Tú</t>
    </r>
    <r>
      <rPr>
        <sz val="10"/>
        <rFont val="Arial"/>
        <family val="2"/>
      </rPr>
      <t>, sinh năm: 1989</t>
    </r>
  </si>
  <si>
    <r>
      <t>Lê Văn Tường</t>
    </r>
    <r>
      <rPr>
        <sz val="10"/>
        <rFont val="Arial"/>
        <family val="2"/>
      </rPr>
      <t>, sinh năm: 1979</t>
    </r>
  </si>
  <si>
    <r>
      <t>Trương Hồng Nguyên</t>
    </r>
    <r>
      <rPr>
        <sz val="10"/>
        <rFont val="Arial"/>
        <family val="2"/>
      </rPr>
      <t>, sinh năm: 1968</t>
    </r>
  </si>
  <si>
    <r>
      <t>Dương Minh Mẫn</t>
    </r>
    <r>
      <rPr>
        <sz val="10"/>
        <rFont val="Arial"/>
        <family val="2"/>
      </rPr>
      <t>, sinh năm: 1981</t>
    </r>
  </si>
  <si>
    <r>
      <t>Võ Thị Ánh Ly</t>
    </r>
    <r>
      <rPr>
        <sz val="10"/>
        <rFont val="Arial"/>
        <family val="2"/>
      </rPr>
      <t>, sinh năm: 1970</t>
    </r>
  </si>
  <si>
    <r>
      <t>Trương Thị Kim Anh</t>
    </r>
    <r>
      <rPr>
        <sz val="10"/>
        <rFont val="Arial"/>
        <family val="2"/>
      </rPr>
      <t>, sinh năm: 1957</t>
    </r>
  </si>
  <si>
    <r>
      <t>Trần Văn Lộc</t>
    </r>
    <r>
      <rPr>
        <sz val="10"/>
        <rFont val="Arial"/>
        <family val="2"/>
      </rPr>
      <t xml:space="preserve">, có tên gọi khác là </t>
    </r>
    <r>
      <rPr>
        <b/>
        <sz val="10"/>
        <rFont val="Arial"/>
        <family val="2"/>
      </rPr>
      <t>Quang Tèo</t>
    </r>
    <r>
      <rPr>
        <sz val="10"/>
        <rFont val="Arial"/>
        <family val="2"/>
      </rPr>
      <t>, sinh năm: 1974</t>
    </r>
  </si>
  <si>
    <r>
      <t>Huỳnh Ngọc Anh</t>
    </r>
    <r>
      <rPr>
        <sz val="10"/>
        <rFont val="Arial"/>
        <family val="2"/>
      </rPr>
      <t>, sinh năm: 1983</t>
    </r>
  </si>
  <si>
    <r>
      <t>Thới Thị Xuân Ái</t>
    </r>
    <r>
      <rPr>
        <sz val="10"/>
        <rFont val="Arial"/>
        <family val="2"/>
      </rPr>
      <t>, sinh năm: 1974</t>
    </r>
  </si>
  <si>
    <t>19/HSST ngày 28/6/1991 của TAND huyện Đức Phổ</t>
  </si>
  <si>
    <t>Án phí hình sự sơ thẩm và Án phí dân sự sơ thẩm. Tổng cộng: 1.015.000 đồng</t>
  </si>
  <si>
    <t>48/QĐ-CCTHA ngày 30/7/2015</t>
  </si>
  <si>
    <t>thôn Nga Mân, xã Phổ Cường, huyện Đức Phổ, tỉnh Quảng Ngãi</t>
  </si>
  <si>
    <t>04/2015/QĐST-DS ngày 26/01/2015  TAND huyện Đức Phổ</t>
  </si>
  <si>
    <t>174/QĐ-CCTHA ngày 18/3/2015</t>
  </si>
  <si>
    <t xml:space="preserve">05/2011/DS-ST ngày 19/7/2011,    TAND huyện Đức Phổ                  </t>
  </si>
  <si>
    <t>03/QĐ-CCTHA ngày 12/10/2011</t>
  </si>
  <si>
    <t>Phải trả cho ông Nguyễn Duy Trình 22.774.735 đồng và lãi suất chậm thi hành án</t>
  </si>
  <si>
    <t>48/QĐ-CCTHADS   ngày 01/6/2016</t>
  </si>
  <si>
    <t xml:space="preserve">18/2011/DS-ST ngày 28/9/2011,    TAND huyện Đức Phổ                  </t>
  </si>
  <si>
    <t>238/QĐ-CCTHA ngày 28/6/2012</t>
  </si>
  <si>
    <t>Bà Huyền phải nộp 6.200.000 đồng án phí dân sự sơ thẩm; ông Nít phải nộp 6.200.000 đồng án phí dân sự sơ thẩm.</t>
  </si>
  <si>
    <t>01/6/2016</t>
  </si>
  <si>
    <t>49/QĐ-CCTHADS   ngày 01/6/2016</t>
  </si>
  <si>
    <t>14/QĐ-CCTHA
27/01/2016</t>
  </si>
  <si>
    <t>35/QĐ-CCTHA-HS ngày 12/01/2016</t>
  </si>
  <si>
    <t>trả nợ: 20.000.000,đ</t>
  </si>
  <si>
    <t>15/QĐ-CCTHA
27/01/2016</t>
  </si>
  <si>
    <t>36/QĐ-CCTHA-HS ngày 12/01/2016</t>
  </si>
  <si>
    <t>trả nợ:18.000.000,đ</t>
  </si>
  <si>
    <t>Án phí hình sự sơ thẩm và Tịch thu sung công. Tổng cộng 350.000 đồng</t>
  </si>
  <si>
    <t>07 ngày 27/3/1997 của TAND tỉnh Quảng Ngãi</t>
  </si>
  <si>
    <t>Thôn Lương Nông Nam, xã Đức Thạnh, huyện Mộ Đức, tỉnh Quảng Ngãi</t>
  </si>
  <si>
    <t>105/2012/HSST ngày 05/4/2012 của TAND thị xã Dĩ An, tỉnh Bình Dương</t>
  </si>
  <si>
    <t>Số: 217/QĐ-CCTHA ngày 31/5/2012</t>
  </si>
  <si>
    <t>Ông Cao Văn Viên phải nộp 200.000d tiền án phí HSST</t>
  </si>
  <si>
    <t>Số: 01/QĐ-CCTHA ngày 23/02/2017</t>
  </si>
  <si>
    <t>Số: 213/QĐ-CCTHA ngày 05/7/2013</t>
  </si>
  <si>
    <t>Ông Nghĩa phải nộp tiền sung công quỹ Nhà nước 4.985.000đ</t>
  </si>
  <si>
    <t>Số: 02/QĐ-CCTHA ngày 23/02/2017</t>
  </si>
  <si>
    <t>Hồ Thị Bé Nhung</t>
  </si>
  <si>
    <t>Số: 82/QĐ-CCTHADS ngày 25/10/2016</t>
  </si>
  <si>
    <t>48/2013/HSST ngày 12/3/2013 của TAND Quận Tân Phú, thnahf phố Hồ Chí Minh</t>
  </si>
  <si>
    <t>Bà Hồ Thị Bé Nhung phải trả cho bà Huỳnh Thị Thái, ông Bùi Văn Thiện số tiền gốc 1.000.000.000đ</t>
  </si>
  <si>
    <t>31/QĐ-CCTHA ngày 30/7/2015</t>
  </si>
  <si>
    <t>23/HSST ngày 06/02/2001 của TAND quận 6, Tp Hồ Chí Minh</t>
  </si>
  <si>
    <t>42/QĐ-CCTHA ngày 20/9/2002</t>
  </si>
  <si>
    <t>Hà Văn Trà</t>
  </si>
  <si>
    <t>Xóm 2, thôn Bình Nam, xã Tịnh Bình, Sơn Tịnh</t>
  </si>
  <si>
    <t>48/2008/HNGĐ-ST 26/8/2008 TAND H. Sơn Tịnh</t>
  </si>
  <si>
    <t>63/QĐ-THA-HN 12/12/2008</t>
  </si>
  <si>
    <t>Án phí DSST 300,000 đồng</t>
  </si>
  <si>
    <t>18/QĐ-CCTHADS 24/7/2015</t>
  </si>
  <si>
    <t>Tạ Thanh Tịnh</t>
  </si>
  <si>
    <t>Đội 4, thôn Minh Long, xã Tịnh Minh, Sơn Tịnh</t>
  </si>
  <si>
    <t>3048/2008/HSST 01/12/1999 TAND TP Hồ Chí Minh</t>
  </si>
  <si>
    <t>02/QĐ-THA-HS 04/10/2005</t>
  </si>
  <si>
    <t>Sung CQNN 12,667,000</t>
  </si>
  <si>
    <t>Nguyễn Tấn Huế</t>
  </si>
  <si>
    <t>29/QĐ-CCTHADS
25/7/2016</t>
  </si>
  <si>
    <t>30/QĐ-CCTHADS
25/7/2016</t>
  </si>
  <si>
    <t>Vũ Nguyễn Thương</t>
  </si>
  <si>
    <t>Xóm 22, thôn Trung Sơn, xã Phổ Khánh, huyện Đức Phổ, tỉnh Quảng Ngãi</t>
  </si>
  <si>
    <t>02/2016/KDTM-ST ngày 24/02/2016- TAND huyện Đức Phổ</t>
  </si>
  <si>
    <t>268/QĐ-CCTHADS ngày 25/4/2016</t>
  </si>
  <si>
    <t>Phải trả Ngân hàng TMCP Đông Á 158.291.552 đồng</t>
  </si>
  <si>
    <t>12/9/2017</t>
  </si>
  <si>
    <t>Án phí hình sự sơ thẩm và Án phí dân sự sơ thẩm. Tổng cộng: 772.000 đồng</t>
  </si>
  <si>
    <t>39/QĐ-CCTHA ngày 30/7/2015</t>
  </si>
  <si>
    <t>21/QĐ-THA ngày 03/10/2012</t>
  </si>
  <si>
    <t>47/QĐ-CTHA
10/8/2015</t>
  </si>
  <si>
    <t>Xã Bình Thanh Tây, Bình Sơn, Q.Ngãi</t>
  </si>
  <si>
    <t>Ngày 12/9/2015</t>
  </si>
  <si>
    <t>Phải thối lại cho ông Trần Minh Tâm 24.088.000 đồng và 10 chỉ vàng 97</t>
  </si>
  <si>
    <t>11/5/2017</t>
  </si>
  <si>
    <t>27/QĐ-CCTHADS   ngày 15/5/2017</t>
  </si>
  <si>
    <t>thôn Hùng Nghĩa, xã Phổ Phong, huyện Đức Phổ, tỉnh Quảng Ngãi</t>
  </si>
  <si>
    <t>23/2012/HSST ngày 20/4/2012- TAND huyện Đức Phổ</t>
  </si>
  <si>
    <t>257/QĐ-CCTHA ngày 21/3/2014</t>
  </si>
  <si>
    <t>Phải trả cho ông Nguyễn Hữu Chuẩn, bà Nguyễn Thị Năm 140.000.000 đồng và lãi suất chậm thi hành án</t>
  </si>
  <si>
    <t>10/5/2017</t>
  </si>
  <si>
    <t>28/QĐ-CCTHADS   ngày 16/5/2017</t>
  </si>
  <si>
    <t>Ông Nguyễn Văn Quyền phải bồi thường cho ông Đỗ Phú Hồng Quân số tiền: 11.450.000đ</t>
  </si>
  <si>
    <t>Công ty TNHH Sản xuất thương mại và dịch vụ Lê Khiêm</t>
  </si>
  <si>
    <t>01/2012/QĐST- KDTM  ngày 20/4/2012 của TAND huyện Mộ Đức</t>
  </si>
  <si>
    <t>Số: 27/QĐ-CCTHA ngày 24/10/2012</t>
  </si>
  <si>
    <t>thôn Phần Thất, xã Phổ Quang, huyện Đức Phổ, tỉnh Quảng Ngãi</t>
  </si>
  <si>
    <t>31/2016/HNGĐ-ST ngày 24/6/2016- TAND huyện Đức Phổ</t>
  </si>
  <si>
    <t xml:space="preserve">48/QĐ-THA
30/10/2013
</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</si>
  <si>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</si>
  <si>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</si>
  <si>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</si>
  <si>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</si>
  <si>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</si>
  <si>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</si>
  <si>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</si>
  <si>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</si>
  <si>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</si>
  <si>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thôn Long Thạnh 1, xã Phổ Thạnh, huyện Đức Phổ, tỉnh Quảng Ngãi</t>
  </si>
  <si>
    <t>538/2014/HSPT ngày 28/8/2014    Tòa phúc thẩm TAND Tối cao tại TP.HCM</t>
  </si>
  <si>
    <t xml:space="preserve">Lê Quang Ngọc
 </t>
  </si>
  <si>
    <t>tổ dân phố 5, thị trấn Đức Phổ, huyện Đức Phổ, tỉnh Quảng Ngãi</t>
  </si>
  <si>
    <t>Bản án số
05/2015/DSST
31/3/2015</t>
  </si>
  <si>
    <t>124/QĐ-CCTHADS
05/12/2016</t>
  </si>
  <si>
    <t>Trả nợ công dân 536,544,708</t>
  </si>
  <si>
    <t>16/QĐ-CCTHADS
23/3/2017</t>
  </si>
  <si>
    <t xml:space="preserve">Bản án số
03/2015/DSST
12/2/2015
</t>
  </si>
  <si>
    <t>125/QĐ-CCTHADS
05/12/2016</t>
  </si>
  <si>
    <t>11/QĐ-CCTHA
22/7/2015</t>
  </si>
  <si>
    <t>Trần T. Minh Hân</t>
  </si>
  <si>
    <t>47/2013/HSST ngày 23/9/2013,    TAND huyện Đông Hòa, tỉnh Phú Yên     35/2014/HSPT   07/4/2014       TAND tỉnh Phú Yên</t>
  </si>
  <si>
    <t>116/QĐ-CCTHA ngày 02/12/2015</t>
  </si>
  <si>
    <t>03/2013/DSPT ngày 26/11/2013 của TAND tỉnh Quảng Ngãi</t>
  </si>
  <si>
    <t>17/QĐ-THA ngày 10/12/2013</t>
  </si>
  <si>
    <t>11/QĐ-CCTHA ngày 14/7/2015</t>
  </si>
  <si>
    <t>51C/3 ấp Phước Hòa, xã Phước Tỉnh, huyện Long Điền, tỉnh Bà Rịa - Vũng Tàu</t>
  </si>
  <si>
    <t>Tổ 17, phường Quảng Phú,
 TP Quảng Ngãi,
 tỉnh Quảng Ngãi</t>
  </si>
  <si>
    <t>24
20/8/2015</t>
  </si>
  <si>
    <t>Trả CD
34.000.000đ</t>
  </si>
  <si>
    <t>Xã Bình Long, Bình Sơn, Q.Ngãi</t>
  </si>
  <si>
    <t>65/QĐ-THA ngày 27/5/2011</t>
  </si>
  <si>
    <t>06/QĐ-CCTHA ngày 10/7/2015</t>
  </si>
  <si>
    <t>Lâm Tích Kim, Nguyễn Thị Sương</t>
  </si>
  <si>
    <t>Thị trấn Châu Ổ, Bình Sơn, Q.Ngãi</t>
  </si>
  <si>
    <t>13/2011/DSST ngày 05/8/2011 của TAND huyện Bình Sơn</t>
  </si>
  <si>
    <t>44/QĐ-THA ngày 18/10/2011</t>
  </si>
  <si>
    <t>122/QĐ-CCTHA ngày 11/12/2015</t>
  </si>
  <si>
    <t>Án phí kinh doanh thương mại 3.894.000 đồng</t>
  </si>
  <si>
    <t>299/QĐ-CCTHA ngày 13/5/2014</t>
  </si>
  <si>
    <t>101/QĐ-CCTHA ngày 18/11/2015</t>
  </si>
  <si>
    <t>Trả cho bà Huỳnh Thị Liên 620.000.000 đồng</t>
  </si>
  <si>
    <t>06/QĐ-CCTHA ngày 15/01/2016</t>
  </si>
  <si>
    <t>Khối 4, Đội 5 (nay là Tổ dân phố 4), thị trấn Đức Phổ, huyện Đức Phổ, tỉnh Quảng Ngãi</t>
  </si>
  <si>
    <t>01/DSST
24/02/2010
TAND huyện Bình Sơn,   tỉnh Quảng Ngãi</t>
  </si>
  <si>
    <t>195/QĐ-CTHA
20/4/2010</t>
  </si>
  <si>
    <t>45/QĐ-CTHA
06/8/2015</t>
  </si>
  <si>
    <t>723/QĐ-CCTHA ngày 29/4/2014</t>
  </si>
  <si>
    <t>99/QĐ-CCTHA ngày 09/9/2015</t>
  </si>
  <si>
    <t>Kiếm 11</t>
  </si>
  <si>
    <t>chưa xác định được địa chỉ, cư trú của người phải thi hành án</t>
  </si>
  <si>
    <t>p</t>
  </si>
  <si>
    <t>08</t>
  </si>
  <si>
    <t>Dương Thị Tịnh</t>
  </si>
  <si>
    <t>18/2015/HNGĐ-ST  ngày 25/8/2015 của TAND huyện Mộ Đức, tỉnh Quảng Ngãi</t>
  </si>
  <si>
    <r>
      <t>82/2015/|QĐST-HNGĐ ngày</t>
    </r>
    <r>
      <rPr>
        <b/>
        <sz val="10"/>
        <color indexed="8"/>
        <rFont val="Arial"/>
        <family val="2"/>
      </rPr>
      <t xml:space="preserve"> 03/02/2015 của</t>
    </r>
    <r>
      <rPr>
        <sz val="10"/>
        <color indexed="8"/>
        <rFont val="Arial"/>
        <family val="2"/>
      </rPr>
      <t xml:space="preserve"> TAND thành phố Quy Nhơn, tỉnh Bình Định</t>
    </r>
  </si>
  <si>
    <r>
      <t>02/2017/|QĐST-DS ngày</t>
    </r>
    <r>
      <rPr>
        <b/>
        <sz val="10"/>
        <rFont val="Arial"/>
        <family val="2"/>
      </rPr>
      <t>13/01/2017 của</t>
    </r>
    <r>
      <rPr>
        <sz val="10"/>
        <rFont val="Arial"/>
        <family val="2"/>
      </rPr>
      <t xml:space="preserve"> TAND huyện Mộ Đức, tỉnh Quảng Ngãi</t>
    </r>
  </si>
  <si>
    <r>
      <t>01/2017/|QĐST-DS ngày</t>
    </r>
    <r>
      <rPr>
        <b/>
        <sz val="10"/>
        <rFont val="Arial"/>
        <family val="2"/>
      </rPr>
      <t>13/01/2017 của</t>
    </r>
    <r>
      <rPr>
        <sz val="10"/>
        <rFont val="Arial"/>
        <family val="2"/>
      </rPr>
      <t xml:space="preserve"> TAND huyện Mộ Đức, tỉnh Quảng Ngãi</t>
    </r>
  </si>
  <si>
    <r>
      <t>03/2017/|QĐST-DS ngày</t>
    </r>
    <r>
      <rPr>
        <b/>
        <sz val="10"/>
        <rFont val="Arial"/>
        <family val="2"/>
      </rPr>
      <t>13/01/2017 của</t>
    </r>
    <r>
      <rPr>
        <sz val="10"/>
        <rFont val="Arial"/>
        <family val="2"/>
      </rPr>
      <t xml:space="preserve"> TAND huyện Mộ Đức, tỉnh Quảng Ngãi</t>
    </r>
  </si>
  <si>
    <r>
      <t>07/2017/|QĐST-DS ngày</t>
    </r>
    <r>
      <rPr>
        <b/>
        <sz val="10"/>
        <rFont val="Arial"/>
        <family val="2"/>
      </rPr>
      <t>15/02/2017 của</t>
    </r>
    <r>
      <rPr>
        <sz val="10"/>
        <rFont val="Arial"/>
        <family val="2"/>
      </rPr>
      <t xml:space="preserve"> TAND huyện Mộ Đức, tỉnh Quảng Ngãi</t>
    </r>
  </si>
  <si>
    <r>
      <t>06/2017/|QĐST-DS ngày</t>
    </r>
    <r>
      <rPr>
        <b/>
        <sz val="10"/>
        <rFont val="Arial"/>
        <family val="2"/>
      </rPr>
      <t>15/02/2017 của</t>
    </r>
    <r>
      <rPr>
        <sz val="10"/>
        <rFont val="Arial"/>
        <family val="2"/>
      </rPr>
      <t xml:space="preserve"> TAND huyện Mộ Đức, tỉnh Quảng Ngãi</t>
    </r>
  </si>
  <si>
    <r>
      <t>08/2017/|QĐST-DS ngày24</t>
    </r>
    <r>
      <rPr>
        <b/>
        <sz val="10"/>
        <rFont val="Arial"/>
        <family val="2"/>
      </rPr>
      <t>/02/2017 của</t>
    </r>
    <r>
      <rPr>
        <sz val="10"/>
        <rFont val="Arial"/>
        <family val="2"/>
      </rPr>
      <t xml:space="preserve"> TAND huyện Mộ Đức, tỉnh Quảng Ngãi</t>
    </r>
  </si>
  <si>
    <r>
      <t>06/2017/|QĐST-DS ngày15</t>
    </r>
    <r>
      <rPr>
        <b/>
        <sz val="10"/>
        <rFont val="Arial"/>
        <family val="2"/>
      </rPr>
      <t>/02/2017 của</t>
    </r>
    <r>
      <rPr>
        <sz val="10"/>
        <rFont val="Arial"/>
        <family val="2"/>
      </rPr>
      <t xml:space="preserve"> TAND huyện Mộ Đức, tỉnh Quảng Ngãi</t>
    </r>
  </si>
  <si>
    <t>05/QĐST-KDTM ngày
05/7/2010 của
TAND huyện Sơn Tịnh</t>
  </si>
  <si>
    <t>12/QĐ.THA-KT
 ngày 21/7/2010</t>
  </si>
  <si>
    <t>32/QĐ-CCTHADS
 ngày 24/7/2015</t>
  </si>
  <si>
    <t>Bạch Văn An</t>
  </si>
  <si>
    <t>Thôn Phong Niên Thượng,
 xã Tịnh Phong</t>
  </si>
  <si>
    <t>55/HNGĐ-ST ngày
26/5/2015 của
TAND huyện Sơn Tịnh</t>
  </si>
  <si>
    <t>17/QĐ-CCTHA
21/4/2016</t>
  </si>
  <si>
    <t>18/QĐ-CCTHA
21/4/2016</t>
  </si>
  <si>
    <t>19/QĐ-CCTHA
21/4/2016</t>
  </si>
  <si>
    <t>20/QĐ-CCTHA
05/8/2015</t>
  </si>
  <si>
    <t>21/QĐ-CCTHA
02/6/2016</t>
  </si>
  <si>
    <t>Thôn An Phước, xã Hành Dũng, huyện Nghĩa Hành</t>
  </si>
  <si>
    <t>34/2015/HSST ngày 24/9/2015 của TAND huyện Nghĩa Hành</t>
  </si>
  <si>
    <t>270/QĐ-CCTHADS ngày 15/5/2017</t>
  </si>
  <si>
    <t>Ông Nguyễn Thanh Sang còn phải nộp tiền phạt là 45.000.000 đồng và truy thu 41.140.000 đồng. Tổng cộng: 86.140.000 đồng</t>
  </si>
  <si>
    <t>16/QĐ-CCTHADS ngày 11/8/2017</t>
  </si>
  <si>
    <t>05
22/01/2016</t>
  </si>
  <si>
    <t>01/2016</t>
  </si>
  <si>
    <t>Nguyễn Ngọc Tín
Lê Văn Khôi
Lê Thị Phương</t>
  </si>
  <si>
    <t>Nghĩa Thuận, Tư Nghĩa
Nghĩa Kỳ, Tư Nghĩa</t>
  </si>
  <si>
    <t>21/2015/HSST
27/4/2015 của TAND huyện Tư Nghĩa</t>
  </si>
  <si>
    <t>72/QĐ-CCTHA
15/11/2015</t>
  </si>
  <si>
    <t>Số 45 /QĐ-CCTHA ngày 
23/9/2015</t>
  </si>
  <si>
    <t>08/2015/QĐST-DS ngày 18/5/2015,    TAND huyện Đức Phổ</t>
  </si>
  <si>
    <t>Số 68/2015/HSPT-ngày 10/4/2015 của TAND tỉnh Quảng Ngãi</t>
  </si>
  <si>
    <t>213/QĐ-CCTHA ngày 25/4/2015</t>
  </si>
  <si>
    <t>25 /QĐ- CCTHA ngày
0 3/8/2015</t>
  </si>
  <si>
    <t>14/8/2015</t>
  </si>
  <si>
    <t>Trần Mậu Bách</t>
  </si>
  <si>
    <t>Án phí hình sự sơ thẩm và Án phí dân sự sơ thẩm. Tổng cộng: 400.000 đồng</t>
  </si>
  <si>
    <t>64/QĐ-CCTHA ngày 30/7/2015</t>
  </si>
  <si>
    <t>58/QĐ-CCTHADS ngày 24/6/2016</t>
  </si>
  <si>
    <t>Tổ 5, Chánh Lộ</t>
  </si>
  <si>
    <t>124/2009/HSPT
 17/7/2009
của TAND tỉnh Quảng Ngãi</t>
  </si>
  <si>
    <t>53/QĐ-CCTHA
ngày 18/11/2013</t>
  </si>
  <si>
    <t>Sung công:
1.626.640đ</t>
  </si>
  <si>
    <t>66/QĐ-CCTHA
31/8/2015</t>
  </si>
  <si>
    <t>Hương 1</t>
  </si>
  <si>
    <t>Lê Đức Hoành</t>
  </si>
  <si>
    <t>Nghĩa Dũng, Thành phố Quảng Ngãi</t>
  </si>
  <si>
    <t>188/2009/HSST
30/11/2009
TAND TP HCM</t>
  </si>
  <si>
    <t>87/QĐ-THA
17/11/2010</t>
  </si>
  <si>
    <t>Nhân 17</t>
  </si>
  <si>
    <t>thôn Nho Lâm, xã Phổ Hòa, huyện Đức Phổ, tỉnh Quảng Ngãi</t>
  </si>
  <si>
    <t>thôn Thạch By 1, xã Phổ Thạnh, huyện Đức Phổ, tỉnh Quảng Ngãi</t>
  </si>
  <si>
    <t>11/2016/DS-ST ngày 18/7/2016- TAND huyện Đức Phổ</t>
  </si>
  <si>
    <t>22/QĐ-CCTHADS ngày 12/10/2016</t>
  </si>
  <si>
    <t xml:space="preserve"> Số 36/2 Nguyễn Bá Loan, phường Trần Hưng Đạo, TPQN</t>
  </si>
  <si>
    <t>Phạm Trương Sơn,  Phạm Trường Khanh, Phạm Thị Mỹ Dung</t>
  </si>
  <si>
    <t>187/QĐ-THA
10/7/2014</t>
  </si>
  <si>
    <t>Phạt 
Tịch thu 
27.425.000</t>
  </si>
  <si>
    <t>08/QĐ-CCTHA
22/7/2015</t>
  </si>
  <si>
    <t>44/2014/QĐST-DS
03/9/2014
TAND TPQN</t>
  </si>
  <si>
    <t>66
14/10/2014</t>
  </si>
  <si>
    <t>trả công dân
99,000,000đ</t>
  </si>
  <si>
    <t>tiền phạt 14.500.000</t>
  </si>
  <si>
    <t>27/QĐ-CCTHA 05/8/2015</t>
  </si>
  <si>
    <t>Nghĩa Chánh, Thành phố Quảng Ngãi</t>
  </si>
  <si>
    <t>173/2014/HSPT
28/6/2011
TAND tỉnh Quảng Ngãi</t>
  </si>
  <si>
    <t>124/QĐ-CCTHA
24/10/2014</t>
  </si>
  <si>
    <t>Án phí
200.000đ
Sung Công
7.000.000đ</t>
  </si>
  <si>
    <t>120/QĐ-THA
22/9/2015</t>
  </si>
  <si>
    <t>Hương 26</t>
  </si>
  <si>
    <t>Lê Thị Hồng Hoa</t>
  </si>
  <si>
    <t>06/2013/QĐST-KDTM
25/01/2013
TAND TP Quảng Ngãi</t>
  </si>
  <si>
    <t>607/QĐ-CCTHA
23/02/2013</t>
  </si>
  <si>
    <t>Án phí
2.467.250đ</t>
  </si>
  <si>
    <t>06/QĐ-THA
26/01/2016</t>
  </si>
  <si>
    <t>Hương 27</t>
  </si>
  <si>
    <t>Bùi Thị Mận</t>
  </si>
  <si>
    <t>13/2014/HSST
06/3/2014
TAND Tư Nghĩa, tỉnh Quảng Ngãi</t>
  </si>
  <si>
    <t>1037/QĐ-CCTHA
20/6/2014</t>
  </si>
  <si>
    <t>phạt
5.000.000đ</t>
  </si>
  <si>
    <t>122/QĐ-THA
22/9/2015</t>
  </si>
  <si>
    <t>Hương 28</t>
  </si>
  <si>
    <t>Lê Hữu Vĩnh,
Huỳnh Thị Tố Như</t>
  </si>
  <si>
    <t>Phường Quảng Phú,
Thành Phố Quảng Ngãi</t>
  </si>
  <si>
    <t xml:space="preserve">376/HSST
 ngày 26/9/2014 của TAND thị xã Thuận An, tỉnh Bình Dương
</t>
  </si>
  <si>
    <t>04/QĐ-CTHA
9/10/2015</t>
  </si>
  <si>
    <t>án phí
200.000đ</t>
  </si>
  <si>
    <t>34/QĐ-CTHA
24/6/2016</t>
  </si>
  <si>
    <t>Lê Xuân Nghĩa</t>
  </si>
  <si>
    <t>xã Bình Thạnh
huyện Bình Sơn</t>
  </si>
  <si>
    <t xml:space="preserve">26/HNGĐ 
ngày 30/9/2015 của TAND huyện Bình Sơn
</t>
  </si>
  <si>
    <t>73
28/8/2015</t>
  </si>
  <si>
    <t>Bà Nguyễn Thị
 Đầy phải nộp 
12.479.000đ
 Tịch thu sung công
 quỹ Nhà Nước</t>
  </si>
  <si>
    <t>Bình 4</t>
  </si>
  <si>
    <t>Lê Hiệp</t>
  </si>
  <si>
    <t>Thôn An Chuẩn, xã Đức Lợi, huyện Mộ Đức, tỉnh Quảng Ngãi</t>
  </si>
  <si>
    <t>84/2015/HSPT ngày 22/5/2015 của TAND  tỉnh Quảng Ngãi và bản án số 02/2015/HSST ngày 15/01/2015 của TAND huyện Mộ Đức</t>
  </si>
  <si>
    <t>Tổ 11, phường Chánh Lộ, t/p Quảng Ngãi</t>
  </si>
  <si>
    <t>21/2012/DSST ngày 14/9/2012 TAND thành phố Quảng Ngãi</t>
  </si>
  <si>
    <t>Số: 08/2016/DS-ST ngày 16/6/2016 của TAND huyện Mộ Đức</t>
  </si>
  <si>
    <t>Số: 500/2014/HSST ngày 24/12/2014 của TAND tối cao tại thành phố Hồ Chí Minh</t>
  </si>
  <si>
    <t>73</t>
  </si>
  <si>
    <t>74</t>
  </si>
  <si>
    <t>75</t>
  </si>
  <si>
    <t>76</t>
  </si>
  <si>
    <t>77</t>
  </si>
  <si>
    <t>78</t>
  </si>
  <si>
    <t>79</t>
  </si>
  <si>
    <t>80</t>
  </si>
  <si>
    <t xml:space="preserve">bà Bùi Thị Châu Loan, ông Nguyễn Trần Hường
</t>
  </si>
  <si>
    <t xml:space="preserve">95 Lê Trung Đình, tổ 1, phường Lê Hồng Phong, thành phố Quảng Ngãi
</t>
  </si>
  <si>
    <t>Trương Thị Lệ Anh</t>
  </si>
  <si>
    <t>307 Trần Hưng Đạo, thành phố Quảng Ngãi, tỉnh Quảng Ngãi</t>
  </si>
  <si>
    <t>Nguyễn Trần Hường, Bùi Thị Châu Loan</t>
  </si>
  <si>
    <t xml:space="preserve">Tổ 7, phường Trần Phú, thành phố Quảng Ngãi, </t>
  </si>
  <si>
    <t>Vũ Thị Chín</t>
  </si>
  <si>
    <t>120/2013/HSST ngày 03/4/2013 của TAND Thị xã Dĩ An, tỉnh Bình Dương</t>
  </si>
  <si>
    <t>39/QĐ-CCTHADS ngày 18/10/2016</t>
  </si>
  <si>
    <t>Nộp án phí  HSST 200,000đ, nộp phạt 7,000,000đ</t>
  </si>
  <si>
    <t>Huỳnh Tấn Nghiệp, Lê Quang Việt, Võ Cư</t>
  </si>
  <si>
    <t>Cùng trú tại: Thôn Hòa Bình, xã Nghĩa Hòa, huyện tư Nghĩa</t>
  </si>
  <si>
    <t>QĐ 16/2013/QĐST-HNGĐ ngày 25/02/2013 của TAND huyện Tư Nghĩa</t>
  </si>
  <si>
    <t>124/QĐ-CCTHA ngày 05/12/2016</t>
  </si>
  <si>
    <t>Cấp dưỡng nuôi con 22,500,000đ</t>
  </si>
  <si>
    <t>Phan Văn Thịnh, Phan Văn Phước, Lê Thị Dung</t>
  </si>
  <si>
    <t>Cùng địa chỉ: Tổ dân phố 1, TT La Hà, huyện Tư Nghĩa</t>
  </si>
  <si>
    <t>Án 92/2015/HSPT NGÀY 15/6/2015 của TAND tỉnh Quảng Ngãi</t>
  </si>
  <si>
    <t>199/QĐ-CCTHADS ngày 11/01/2017</t>
  </si>
  <si>
    <t>Thôn 4, xã Nghĩa Lâm, huyện Tư Nghĩa</t>
  </si>
  <si>
    <t>Án 18/2014/HSST ngày 5/3/2014 của TAND TP Bến Tre và Án sô 73/2015/HSPT ngày 08/6/2015 của TAND tỉnh Bến Tre</t>
  </si>
  <si>
    <t>Phạm Quỳnh</t>
  </si>
  <si>
    <t>Làng Trăng, Sơn Cao</t>
  </si>
  <si>
    <t>15/HSST
08/7/2014</t>
  </si>
  <si>
    <t>232/QĐ-THA
12/8/2014</t>
  </si>
  <si>
    <t>25/8/2017</t>
  </si>
  <si>
    <t>QĐ số 03/QĐST-DS ngày 20/12/2012 TAND huyện Tư Nghĩa, t Quảng Ngãi</t>
  </si>
  <si>
    <t>63/QĐ-CCTHA ngày 14/10/2013</t>
  </si>
  <si>
    <t>78/QĐ-CTHA
04/02/2015</t>
  </si>
  <si>
    <t>63/QĐ-CTHA
27/8/2015</t>
  </si>
  <si>
    <t>33.300.000đ</t>
  </si>
  <si>
    <t>Số 39 /QĐ-CCTHA ngày
23/9/2015</t>
  </si>
  <si>
    <t>Lê Viết Dàng</t>
  </si>
  <si>
    <t xml:space="preserve"> Số 84/2009/DSPT-
10/12/2009 của
TAND tỉnh Quảng Ngãi</t>
  </si>
  <si>
    <t>thôn An Định, xã Phổ Thuận, huyện Đức Phổ, tỉnh Quảng Ngãi</t>
  </si>
  <si>
    <t>Phạm Ngọc Hồng</t>
  </si>
  <si>
    <t>38/QĐ-CCTHA-HS 26/01/2015</t>
  </si>
  <si>
    <t>Nguyễn Lâm</t>
  </si>
  <si>
    <t>75/HSPT ngày 13/11/2009 của TAND tỉnh Quảng Ngãi</t>
  </si>
  <si>
    <t>120/QĐ-CCTHA ngày 09/12/2009</t>
  </si>
  <si>
    <t>Án phí DSST là 10.503.000 đồng</t>
  </si>
  <si>
    <t>07/QĐ-CCTHA 
26/9/2017</t>
  </si>
  <si>
    <t>336/THA ngày 13/7/2017</t>
  </si>
  <si>
    <t>Án phí HSST 200.000 đồng
Án phí DSST 3.200.000 đồng</t>
  </si>
  <si>
    <t>28/QĐ-CCTHADS ngày 26/9/17</t>
  </si>
  <si>
    <t>Nguyễn Phương Trà</t>
  </si>
  <si>
    <t>Thôn Đông Hòa, xã Tịnh Hòa, thành phố Quảng Ngãi</t>
  </si>
  <si>
    <t>18/2015/HHST ngày 26/8/2015 của TAND tỉnh Quảng Ngãi, 46/2015/HSPT-QĐ ngày 23/12/2015 của TAND cấp cao tại Đà Nẵng</t>
  </si>
  <si>
    <t>41/QĐ-CTHADS ngày 29/02/2016</t>
  </si>
  <si>
    <t>83/QĐ-CCTHA ngày 24/8/2015</t>
  </si>
  <si>
    <t>03/QĐST-KDTM ngày 16/8/2013 của TAND huyện Đức Phổ</t>
  </si>
  <si>
    <t>71/QĐ-CCTHA ngày 25/10/2013</t>
  </si>
  <si>
    <t>Trả cho Ngân hàng NN&amp;PTNT huyện Đức Phổ 145.935.000 đồng</t>
  </si>
  <si>
    <t>84/QĐ-CCTHA ngày 10/9/2015</t>
  </si>
  <si>
    <t>Nguyễn Thanh Nguyên</t>
  </si>
  <si>
    <t>thôn Kim Giao, xã Phổ Thuận, huyện Đức Phổ, tỉnh Quảng Ngãi</t>
  </si>
  <si>
    <t>85/HSST ngày 25/9/2013 của TAND tp Quảng Ngãi</t>
  </si>
  <si>
    <t>06/QĐ-CCTHA 25/7/2016</t>
  </si>
  <si>
    <t>Đoàn Khải Nhật</t>
  </si>
  <si>
    <t>Tổ dân phố V, thị trấn Trà Xuân, Trà Bồng, tỉnh Quảng Ngãi</t>
  </si>
  <si>
    <t>03/2016/HSST  19/01/2016 TAND Trà Bồng</t>
  </si>
  <si>
    <t>69/QĐ-CCTHA 29/02/2016</t>
  </si>
  <si>
    <t>07/QĐ-CCTHA 15/8/2016</t>
  </si>
  <si>
    <t xml:space="preserve">Nguyễn Minh Tuấn </t>
  </si>
  <si>
    <t>14/DS 19/7/2013</t>
  </si>
  <si>
    <t>85/QĐ-CCTHA
18/3/2015</t>
  </si>
  <si>
    <t>Trả nợ 9.635.000</t>
  </si>
  <si>
    <t>14/QĐ-CCTHA 13/6/2016</t>
  </si>
  <si>
    <t>Võ Thị Lại</t>
  </si>
  <si>
    <t>17/DS 09/11/2015</t>
  </si>
  <si>
    <t>73/QĐ-CCTHA 02/12/2015</t>
  </si>
  <si>
    <t>Trả nợ 30.000.000</t>
  </si>
  <si>
    <t>15/QĐ-CCTHA 13/6/2016</t>
  </si>
  <si>
    <t>17/DS 09/11/2016</t>
  </si>
  <si>
    <t>46/QĐ-CCTHA 13/11/2015</t>
  </si>
  <si>
    <t>07/QĐST-DS ngày 30/8/2011 của TAND huyện Đức Phổ</t>
  </si>
  <si>
    <t>Phải tiếp tục liên đới bồi thường cho Hợp tác xã Vận tải ô tô An Lão 31.376.125 đồng và trả tiền lãi suất chậm thi hành án</t>
  </si>
  <si>
    <t>32/QĐ-CCTHADS ngày 04/4/2016</t>
  </si>
  <si>
    <t>Trả nợ công dân số tiền 29.723.983đ</t>
  </si>
  <si>
    <t>Nguyễn Văn Phát</t>
  </si>
  <si>
    <t>Đội 3, thôn Bình Bắc, xã Tịnh Bình, Sơn Tịnh</t>
  </si>
  <si>
    <t>32/2016/HSST 04/5/2016 TAND H. Long Điền, tỉnh Bà Rịa - Vũng Tàu</t>
  </si>
  <si>
    <t>02/2015/HSST ngày 08/12/2015 của TAND huyện Trà Bồng</t>
  </si>
  <si>
    <t>83/QĐ-CCTHADS ngày 06/4/2016</t>
  </si>
  <si>
    <t>Phải trả cho ông Đỗ Hoàng Dung 4.800.000 đồng</t>
  </si>
  <si>
    <t>02/QĐ-CCTHADS ngày 14/8/2017</t>
  </si>
  <si>
    <t>Nguyễn Thị Trang</t>
  </si>
  <si>
    <t>Đội 5, thôn Bình Tân, xã Trà Bình, huyện Trà Bồng</t>
  </si>
  <si>
    <t>03/2012/QĐST-HNGĐ ngày 22/02/2012</t>
  </si>
  <si>
    <t>142/QĐ-CCTHADS ngày 11/7/2016</t>
  </si>
  <si>
    <t>29/2011/QDST-KDTM
12/8/2011
TAND tỉnh Quảng Ngãi</t>
  </si>
  <si>
    <t>20/HSPT
26,27/01/2015
TANDTC tại Đà Nẵng</t>
  </si>
  <si>
    <t>16/2012/ST-KDTM
20/4/2012
TAND tỉnh Quảng Ngãi</t>
  </si>
  <si>
    <t>23/2010/ST-KDTM
14/9/2010
TAND tỉnh Quảng Ngãi
08/2010/PT-KDTM
26/11/2010
TANDTC tại Đà Nẵng</t>
  </si>
  <si>
    <t>38/QĐ-CCTHADS   ngày 12/4/2016</t>
  </si>
  <si>
    <t xml:space="preserve">Án phí KDTM sơ thẩm
5.816.000
</t>
  </si>
  <si>
    <t>43/QĐ-CTHA
30/7/2015</t>
  </si>
  <si>
    <t>09/2007/KDTM-ST 10/8/2007 TAND thành phố Quảng Ngãi</t>
  </si>
  <si>
    <t>Thôn Thạch Trụ Tây, xã Đức Lân, Mộ Đức, tỉnh Quảng Ngãi</t>
  </si>
  <si>
    <t>Xóm 7, thôn Thạch By 1, xã Phổ Thạnh, huyện Đức Phổ, tỉnh Quảng Ngãi</t>
  </si>
  <si>
    <t>18/2016/QĐST-DS ngày 10/8/2016- TAND huyện Đức Phổ</t>
  </si>
  <si>
    <t>04/QĐ-CCTHADS ngày 05/10/2016</t>
  </si>
  <si>
    <t>Phải trả cho bà Võ Thị Hoa Sim 166.000.000 đồng</t>
  </si>
  <si>
    <t>21/3/2017</t>
  </si>
  <si>
    <t>19/QĐ-CCTHADS   ngày 27/3/2017</t>
  </si>
  <si>
    <t>121/QĐ-CCTHADS ngày 26/12/2016</t>
  </si>
  <si>
    <t>Phải nộp 4.200.000 đồng án phí hòa giải thành</t>
  </si>
  <si>
    <t>20/QĐ-CCTHADS   ngày 27/3/2017</t>
  </si>
  <si>
    <t>Số 66/HSST ngày 27/9/2012 của TAND Tp Quảng Ngãi và Bản án số 53/HSPT ngày 23/01/2013 của TAND Tỉnh Quảng Ngãi</t>
  </si>
  <si>
    <t>744/QĐ-CCTHA ngày 18/3/2013</t>
  </si>
  <si>
    <t>120/QĐ-CCTHA ngày 24/8/2016</t>
  </si>
  <si>
    <t>Ngày 12/8/2016 và ngày 23/8/2016</t>
  </si>
  <si>
    <t>Đỗ Quốc Khanh</t>
  </si>
  <si>
    <t xml:space="preserve"> Tổ 9, phường Trần Hưng Đạo, thành phố Quảng Ngãi</t>
  </si>
  <si>
    <t>KHÁNH LẠC, 
NGHĨA HÀ, TPQN</t>
  </si>
  <si>
    <t>18/2013/DSST 
25/9/2015</t>
  </si>
  <si>
    <t>713
13/4/2015</t>
  </si>
  <si>
    <t>3,517,500</t>
  </si>
  <si>
    <t>NGUYỄN TẤN CƯ
 TRẦN T.KIM PHẤN</t>
  </si>
  <si>
    <t>05/QĐ-CCTHA 18/5/2016</t>
  </si>
  <si>
    <t>15/3/2016</t>
  </si>
  <si>
    <t>Lê Minh Tình
Hồ Thị Kim Tuyến</t>
  </si>
  <si>
    <t>Thon Xuân Phổ Đông, Nghĩa Kỳ, Tư Nghĩa</t>
  </si>
  <si>
    <t>01/2015/QĐST-KDTM ngày 03/9/2015</t>
  </si>
  <si>
    <t xml:space="preserve">16/QĐ-CCTHA ngày 08/10/2015 </t>
  </si>
  <si>
    <t>Án phí
3.540.000</t>
  </si>
  <si>
    <t>14/3/2016</t>
  </si>
  <si>
    <t>30/QĐ-CCTHA
ngày 15/3/2016</t>
  </si>
  <si>
    <t>Tư Nghĩa</t>
  </si>
  <si>
    <t>40/QĐ-CCTHA
20/7/2016</t>
  </si>
  <si>
    <t>Lê Văn Hiền</t>
  </si>
  <si>
    <t>xã Bình Khương
huyện Bình Sơn</t>
  </si>
  <si>
    <t>Số: 286/QĐ-CCTHADS ngày 13/5/2016</t>
  </si>
  <si>
    <t>Bà Ngô Thị Mỹ Châu phải  trả cho bà Nguyễn Thị Ngọc Diệp số tiền 45.000.000đồng tiền nợ gốc</t>
  </si>
  <si>
    <t>Số 34 /QĐ-CCTHA ngày 
17/8/2016</t>
  </si>
  <si>
    <t>Án phí hòa giải thành 9.200.000 đồng</t>
  </si>
  <si>
    <t>Nộp án phí + sung công quỹ NN: 16.782.000đ</t>
  </si>
  <si>
    <t>Nộp tiền thu lợi bất chính: 11.342.500đ</t>
  </si>
  <si>
    <t>Cấp dưỡng nuôi con cho bà Ngô Thị Vân 4.000.000đ</t>
  </si>
  <si>
    <t>05/QĐ-CTHA
15/7/2015</t>
  </si>
  <si>
    <t>28/QĐ-CTHA 29/7/2015</t>
  </si>
  <si>
    <t>29/QĐ-CTHA 29/7/2015</t>
  </si>
  <si>
    <t>31/QĐ-CTHA 29/7/2015</t>
  </si>
  <si>
    <t>32/QĐ-CTHA 29/7/2015</t>
  </si>
  <si>
    <t>66/QĐ-CTHA
03/9/2015</t>
  </si>
  <si>
    <t>Cao Hồng Nhi</t>
  </si>
  <si>
    <t>Bình Thới, Bình Sơn</t>
  </si>
  <si>
    <t>Trả nợ
24.000.000 đ</t>
  </si>
  <si>
    <t>47/QĐ-CCTHA
15/8/2016</t>
  </si>
  <si>
    <t>Nguyễn Tấn Nhân</t>
  </si>
  <si>
    <t>Nguyễn Thanh Tường</t>
  </si>
  <si>
    <t>44/2011/DSPT
29/9/1999
TAND tỉnh Quảng Ngãi</t>
  </si>
  <si>
    <t>683/QĐ-CCTHA
29-4-2014</t>
  </si>
  <si>
    <t>Án phí:
2.193.000đ</t>
  </si>
  <si>
    <t>72/QĐ-THA
01/9/2015</t>
  </si>
  <si>
    <t>Hương 23</t>
  </si>
  <si>
    <t>Công ty xe khách Miền Trung</t>
  </si>
  <si>
    <t>37/QĐ-CCTHA ngày 30/7/2015</t>
  </si>
  <si>
    <t>22/5/2017</t>
  </si>
  <si>
    <t>BA số 34/2015/HSST ngày 24/9/2015 của TAND huyện Nghĩa Hành</t>
  </si>
  <si>
    <t>16/QĐ-CCTHA ngày 20/7/2016</t>
  </si>
  <si>
    <t>Bạch Văn Mỹ</t>
  </si>
  <si>
    <t>BA số 
14/2012/HSST 
ngày 13/01/2012
 của TAND huyện 
Nghĩa Hành</t>
  </si>
  <si>
    <t>356/QĐ-CCTHA
11/5/2017</t>
  </si>
  <si>
    <t>Cấp dương nuôi con từ tháng 4/2017 đến tháng 5/2017, số tiền 1,600,000</t>
  </si>
  <si>
    <t>19/6/2017</t>
  </si>
  <si>
    <t>40/QĐ-CCTHA
21/6/2017</t>
  </si>
  <si>
    <t>224/QĐ-CCTHA-DS ngày 30/5/2016</t>
  </si>
  <si>
    <t>Tiền án phí 200.000đồng</t>
  </si>
  <si>
    <t>27/QĐ-CCTHADS
29/6/2016</t>
  </si>
  <si>
    <t>Võ Minh Thiện</t>
  </si>
  <si>
    <t>xã Bình Chương, 
Bình Sơn</t>
  </si>
  <si>
    <t>66/HSPT 
ngày 25/8/2003
của TAND tỉnh Quảng Ngãi</t>
  </si>
  <si>
    <t>56/QĐ-CTHA
15/9/2003</t>
  </si>
  <si>
    <t>án phí
19.800.000 đ</t>
  </si>
  <si>
    <t>23/QĐ-CCTHA
02/6/2016</t>
  </si>
  <si>
    <t>Công ty TNHH Thái Tuấn</t>
  </si>
  <si>
    <t>xã Bình Thuận, 
Bình Sơn</t>
  </si>
  <si>
    <t xml:space="preserve">01/LĐST 
ngày 21/01/2015 của TAND TPQN
</t>
  </si>
  <si>
    <t>Hương 44</t>
  </si>
  <si>
    <t>Cường 23</t>
  </si>
  <si>
    <t>15/2016/QĐST-DS
ngày 26/01/2016
TAND Tp.Quảng Ngãi</t>
  </si>
  <si>
    <t>945
07/3/2016</t>
  </si>
  <si>
    <t>161  16/9/2016</t>
  </si>
  <si>
    <t>Cường 24</t>
  </si>
  <si>
    <t>Đội 5, thôn 3, xã Nghĩa Dõng, Tp.Quảng Ngãi</t>
  </si>
  <si>
    <t>AP 2.000.000đ</t>
  </si>
  <si>
    <t>Trần Thị Gái</t>
  </si>
  <si>
    <t>Dương Văn Linh, Trần Thị Thanh Trúc</t>
  </si>
  <si>
    <t>Xóm 6, thôn Thọ Lộc Tây, xã Tịnh Hà, huyện Sơn Tịnh</t>
  </si>
  <si>
    <t>05/2017/QĐST-KDTM ngày 12/4/2017 của TAND huyện Sơn Tịnh</t>
  </si>
  <si>
    <t>331/QĐ-CCTHA ngày 24/4/2017</t>
  </si>
  <si>
    <t>Phải nộp án phí dân sự sơ thẩm là 18.710.000 đồng</t>
  </si>
  <si>
    <t>25/10/217</t>
  </si>
  <si>
    <t>01/QĐ-CCTHADS ngày 27/10/2017</t>
  </si>
  <si>
    <t>347/QĐ-CCTHA ngày 08/5/2017</t>
  </si>
  <si>
    <t>Phải trả cho Ngân hàng TMCP Ngoại thương Việt Nam - CN Quảng Ngãi số tiền 468.874.439 đồng</t>
  </si>
  <si>
    <t>02/QĐ-CCTHADS ngày 27/10/2017</t>
  </si>
  <si>
    <t>Xóm 2,Thôn Hòa Bình, xã Nghĩa Hòa, Tư Nghĩa</t>
  </si>
  <si>
    <t>49/2015/QĐST-HNGĐ 11/8/2015
củaTAND huyện Tư Nghĩa</t>
  </si>
  <si>
    <t>379/QĐ-CCTHA
07/9/2015</t>
  </si>
  <si>
    <t>148/QĐ-CCTHA 
14/4/2015</t>
  </si>
  <si>
    <t>14/QĐ-CCTHA
01/7/2016</t>
  </si>
  <si>
    <t>310/QĐ-CCTHA 06/7/2015</t>
  </si>
  <si>
    <t>Cấp dưỡng nuôi cháu Phạm Duy Khang
11.500.000</t>
  </si>
  <si>
    <t>928
25/02/2016</t>
  </si>
  <si>
    <t>167  16/9/2016</t>
  </si>
  <si>
    <t>Cường 25</t>
  </si>
  <si>
    <t>59/THA
08/11/2013</t>
  </si>
  <si>
    <t>29/THA
31/7/2015</t>
  </si>
  <si>
    <t>Đoàn Văn Thành</t>
  </si>
  <si>
    <t>Kiếm 22</t>
  </si>
  <si>
    <t>Tô Văn Đề</t>
  </si>
  <si>
    <t>tổ 10, phường trần Hưng Đạo, thành phố Quảng ngãi</t>
  </si>
  <si>
    <t>89/2013/HSST ngày 28/10/13 TAND thành phố Quảng Ngãi</t>
  </si>
  <si>
    <t>506/QĐ-CCTHA ngày 31/3/14</t>
  </si>
  <si>
    <t>09/QĐ-CCTHA ngày 04/8/2015</t>
  </si>
  <si>
    <t>Bình 47</t>
  </si>
  <si>
    <t>Bùi Mười và bà Lê Thị Ngọc Hạnh</t>
  </si>
  <si>
    <t>01A đường Nguyễn Du, thành phố Quảng Ngãi</t>
  </si>
  <si>
    <t>12/QĐST-DS, ngày 29/02/2012 của TAND TP Quảng Ngãi</t>
  </si>
  <si>
    <t>665/QĐ-CCTHA ngày 29/04/2014</t>
  </si>
  <si>
    <t>Án phí DSST là 20.030.000 đồng</t>
  </si>
  <si>
    <t>Ngày 31/7/2015</t>
  </si>
  <si>
    <t>10/QĐ-CCTHA ngày 04/8/2015</t>
  </si>
  <si>
    <t>Bình 48</t>
  </si>
  <si>
    <t>Trương Quang Tiến</t>
  </si>
  <si>
    <t>616/QĐ-CCTHA
29/4/2014</t>
  </si>
  <si>
    <t>án phí 
2.218.247đ</t>
  </si>
  <si>
    <t>44/QĐ-THA
25/8/2015</t>
  </si>
  <si>
    <t>Hương 34</t>
  </si>
  <si>
    <t>Phan Mai</t>
  </si>
  <si>
    <t>Nguyễn Tấn Hòa</t>
  </si>
  <si>
    <t>26/2012/QĐST-KDTM
04/10/2012
TAND TP Q.Ngãi</t>
  </si>
  <si>
    <t>703
14/3/2013</t>
  </si>
  <si>
    <t>19
08/02/2017</t>
  </si>
  <si>
    <t>Án phí HSST: 200.000 đồng, DSST: 900.000 đồng</t>
  </si>
  <si>
    <t xml:space="preserve"> Huy nộp: 1.500.000 đồng Tiền sung quỹ
 Dương nộp: 5.000.000 đồng </t>
  </si>
  <si>
    <t xml:space="preserve">Án phí DSST: 14.500.000 đồng 
</t>
  </si>
  <si>
    <t>61/HNG Đngày 30/7/2013 của TAND  huyện Bình Sơn</t>
  </si>
  <si>
    <t>09/QĐ-CTHA
10/10/2014</t>
  </si>
  <si>
    <t>Xã Sơn Giang, huyện Sơn Hà, Quảng Ngãi</t>
  </si>
  <si>
    <t>65
04/7/2016</t>
  </si>
  <si>
    <t>Án phí
1.700.000đ</t>
  </si>
  <si>
    <t>Án phí
4.157.600đ</t>
  </si>
  <si>
    <t>Án phí 
12.682.400đ</t>
  </si>
  <si>
    <t>Án phí
7.480.000đ</t>
  </si>
  <si>
    <t>Án phí
4.475.000đ</t>
  </si>
  <si>
    <t>Án phí
7.233.700đ</t>
  </si>
  <si>
    <t>SC
24.700.000đ</t>
  </si>
  <si>
    <t>Đội 6, Cộng Hòa, TAT</t>
  </si>
  <si>
    <t>35/2015/KDTM-ST
28/9/2015
TAND TP Q.Ngãi</t>
  </si>
  <si>
    <t>SC
59.466.000đ</t>
  </si>
  <si>
    <t>SC
1.850.000đ</t>
  </si>
  <si>
    <t>AP
1.440.750đ</t>
  </si>
  <si>
    <t>AP
7.000.000</t>
  </si>
  <si>
    <t>p Nghĩa Lộ</t>
  </si>
  <si>
    <t>AP
3.250.000đ</t>
  </si>
  <si>
    <t>Nguyễn Hoài Phát</t>
  </si>
  <si>
    <t>104/
12/10/2015</t>
  </si>
  <si>
    <t>SC
19.700.000đ</t>
  </si>
  <si>
    <t>67
04/7/2015</t>
  </si>
  <si>
    <t>Cty Xe khách Miền trung</t>
  </si>
  <si>
    <t>01/2012/KDTM-ST
02/03/2012
TAND TP Q.ngãi</t>
  </si>
  <si>
    <t>1233
04/8/2014</t>
  </si>
  <si>
    <t>08/12/2015</t>
  </si>
  <si>
    <t>15/QĐ-CCTHADS 03/8/2015</t>
  </si>
  <si>
    <t>Tràn Đình Huy</t>
  </si>
  <si>
    <t>Kon Rã, Ba Bích, Ba Tơ, Quảng Ngãi</t>
  </si>
  <si>
    <t>20/2013/HSST 29/5/2013 TAND huyện Ia Grai, Gia Lai</t>
  </si>
  <si>
    <t>47/QĐ-CCTHA 13/8/2013</t>
  </si>
  <si>
    <t>17/QĐ-CCTHADS 03/8/2015</t>
  </si>
  <si>
    <t>Hạ Đức Cảm</t>
  </si>
  <si>
    <t>Phạm Văn Yêu</t>
  </si>
  <si>
    <t>Nhân 30</t>
  </si>
  <si>
    <t>Mai Ngọc Tuyền</t>
  </si>
  <si>
    <t>43 Hai Bà Trưng,
 TP Quảng Ngãi,
 tỉnh Quảng Ngãi</t>
  </si>
  <si>
    <t>12/2015/QĐST-DS
08/4/2015
TAND TP Quảng Ngãi</t>
  </si>
  <si>
    <t>AP, SC 25.200.000đ</t>
  </si>
  <si>
    <t>AP 1.879.000đ</t>
  </si>
  <si>
    <t>LĐ BT 15.870.000đ</t>
  </si>
  <si>
    <t>34.000.000đ</t>
  </si>
  <si>
    <t>AP 8.000.000đ</t>
  </si>
  <si>
    <t>AP 41.000.000đ</t>
  </si>
  <si>
    <t>160.000.000đ</t>
  </si>
  <si>
    <t>7.500.00đ</t>
  </si>
  <si>
    <t>19.200.000đ</t>
  </si>
  <si>
    <t>1.650.000đ</t>
  </si>
  <si>
    <t>300.000.000đ</t>
  </si>
  <si>
    <t>20.000.000đ</t>
  </si>
  <si>
    <t>Nguyễn Viết Phước</t>
  </si>
  <si>
    <t>thôn 1, xã Đức Tân, huyện Mộ Đức, tỉnh Quảng Ngãi</t>
  </si>
  <si>
    <t>73/2016/QĐST-HNGĐ ngày 02/12/2016 của TAND huyện Mộ Đức, tỉnh Quảng Ngãi</t>
  </si>
  <si>
    <t>195/QĐ-CCTHADS ngày 14/02/2017</t>
  </si>
  <si>
    <t>18/7/2017</t>
  </si>
  <si>
    <t>37/QĐ-CCTHA ngày 20/7/2017</t>
  </si>
  <si>
    <t>án phí
6,169,924đ</t>
  </si>
  <si>
    <t>Trả bà Nguyễn Thị Bích Hà 9.539.000 đồng</t>
  </si>
  <si>
    <t>08/QĐ-CCTHA ngày 27/01/2016</t>
  </si>
  <si>
    <t>04/2012/DS-ST ngày 19/6/2012    TAND huyện Đức Phổ</t>
  </si>
  <si>
    <t>trả nợ
50.000.000 đ</t>
  </si>
  <si>
    <t>42/QĐ-CCTHA
09/10/2015</t>
  </si>
  <si>
    <t>Sung công quỹ
Nhà nước
62.014.000</t>
  </si>
  <si>
    <t>20/11/2015</t>
  </si>
  <si>
    <t>có nghĩa vụ cấp dưỡng nuôi con chung cho bà Nguyễn Thị Kim Chi mỗi tháng 650.000đồng (Sáu trăm năm mươi ngàn đồng) để nuôi cháu Nguyễn Bình Phương, sinh ngày 20/11/2015. Thời gian cấp dưỡng tính từ ngày 01/12/2016 đến ngày 01/9/2017</t>
  </si>
  <si>
    <t>87/QĐ-CCTHADS   ngày 28/9/2017</t>
  </si>
  <si>
    <t>thôn Tập An Nam, xã Phổ Văn, huyện Đức Phổ, tỉnh Quảng Ngãi</t>
  </si>
  <si>
    <t>85/2016/HSPT ngày 22/6/2016 của TAND tỉnh Quảng Ngãi</t>
  </si>
  <si>
    <t>364/QĐ-CCTHA ngày 07/7/2017</t>
  </si>
  <si>
    <t>Truy thu của ông Ngô Trung Phát số tiền 1.200.000đồng (Một triệu, hai trăm ngàn đồng) để sung công quỹ Nhà nước do phạm tội mà có</t>
  </si>
  <si>
    <t>88/QĐ-CCTHADS   ngày 28/9/2017</t>
  </si>
  <si>
    <t>Phải trả cho bà Bùi Thị Thu số tiền 400.000.000 đồng</t>
  </si>
  <si>
    <t>55/QĐ-CCTHA ngày 23/6/2016</t>
  </si>
  <si>
    <t>Ngày 22/6/2016</t>
  </si>
  <si>
    <t>218/QĐ-CCTHA ngày 24/11/2013</t>
  </si>
  <si>
    <t>Phải trả cho bà Bùi Thị Thu số tiền 570.000.000 đồng</t>
  </si>
  <si>
    <t>56/QĐ-CCTHA ngày 23/6/2016</t>
  </si>
  <si>
    <t>BA số 50/DSST ngày 20/6/2013 TAND huyện Dầu Tiếng, tỉnh Bình Dương</t>
  </si>
  <si>
    <t>9.326.864đ án phí kinh doanh thương mại sơ thẩm</t>
  </si>
  <si>
    <t>76.842.635đ án phí dân sự sơ thẩm</t>
  </si>
  <si>
    <t>28.247.900đ tiền sung công quỹ nhà nước</t>
  </si>
  <si>
    <t>20.143.716đ tiền án phí và 700.000đ sung công quỹ nhà nước</t>
  </si>
  <si>
    <t>175/QĐ-CCTHA 
03/8/2015</t>
  </si>
  <si>
    <t>Trả nợ 120.000.000</t>
  </si>
  <si>
    <t>51/QĐ-CCTHA 20/3/2015</t>
  </si>
  <si>
    <t xml:space="preserve">Nộp án phí 1.670.000đ  </t>
  </si>
  <si>
    <t>15/7/2015</t>
  </si>
  <si>
    <t>01/QĐ-CCTHA 20/7/20015</t>
  </si>
  <si>
    <t xml:space="preserve"> Theo điểm a, khoản 1, điều 44a </t>
  </si>
  <si>
    <t>Đội 4, thôn Phú Long, Trà Phú, Trà Bồng, Quảng Ngãi</t>
  </si>
  <si>
    <t>214/2013/HSST 14/11/2013 TAND huyện Hóc Môn, T.P Hồ Chí Minh</t>
  </si>
  <si>
    <t>46/QĐ-CTHA
24/3/2014</t>
  </si>
  <si>
    <t>Huỳnh Mạnh Vinh</t>
  </si>
  <si>
    <t>Làng Trá, Sơn Cao</t>
  </si>
  <si>
    <t>tiền phạt+ án phí 5.200.000</t>
  </si>
  <si>
    <t>29/QĐ-CCTHA 31/8/2015</t>
  </si>
  <si>
    <t>Ngô Văn Linh</t>
  </si>
  <si>
    <t>Sơn Hạ, Sơn Hà</t>
  </si>
  <si>
    <t>15/HSST
11/09/2015</t>
  </si>
  <si>
    <t>22/QĐ-CCTHA
02/6/2016</t>
  </si>
  <si>
    <t>Phải trả cho ông Huỳnh Đăng Nhiệm, bà Trần Thị Phúc 71.000.000 đồng</t>
  </si>
  <si>
    <t>39/QĐ-CCTHADS   ngày 12/4/2016</t>
  </si>
  <si>
    <t>397
14/2/2014</t>
  </si>
  <si>
    <t>30/5/2016
31/5/2016</t>
  </si>
  <si>
    <t>47/QĐ-CCTHA
06/6/2016</t>
  </si>
  <si>
    <t>Phạm Thị Mỹ Hạnh</t>
  </si>
  <si>
    <t>20/2014/QĐST-HNGĐ
06/3/2014 của TAND huyện Tư Nghĩa</t>
  </si>
  <si>
    <t>Bản án số 08/HSST ngày 25.3.2014 của TAND tỉnh Quảng Ngãi
Bản án số 221/HSPT ngày 13.6.2014 của Tòa PT TANDTC tại Đà Nẵng.</t>
  </si>
  <si>
    <t>Nguyễ Huệ, Trần Thị Công</t>
  </si>
  <si>
    <t>Thôn Gò Tranh,  xã Long Sơn,  huyện Minh Long, tỉnh Quảng Ngãi</t>
  </si>
  <si>
    <t>40/QĐ-CC.THA ngày 24/8/2015</t>
  </si>
  <si>
    <t>Kiếm 8</t>
  </si>
  <si>
    <t>26/2014/QĐST-DS ngày 16/6/2014 TAND thành phố Quảng Ngãi</t>
  </si>
  <si>
    <t>1061/QĐ-CC.THA ngày 20/6/2014</t>
  </si>
  <si>
    <t>50/QĐ-CCTHA ngày 27/8/2015</t>
  </si>
  <si>
    <t>Bình 71</t>
  </si>
  <si>
    <t>Số 13/2014/HSST ngày 11/8/2014 của TAND huyện Tư Nghĩa</t>
  </si>
  <si>
    <t>1035/QĐ-CCTHA ngày 20/6/2014</t>
  </si>
  <si>
    <t>Phải nộp phạt còn 4.900.000 đồng</t>
  </si>
  <si>
    <t>116/QĐ-CCTHA ngày 12/8/2016</t>
  </si>
  <si>
    <t>Ngày 11/8/2016</t>
  </si>
  <si>
    <t>23/2007/HSST
21/11/2007
của TAND
Nghĩa Hành</t>
  </si>
  <si>
    <t xml:space="preserve">43/QĐ-THA
02/01/2008
</t>
  </si>
  <si>
    <t xml:space="preserve"> Điểm a, khoản 1, 
Điều 44a </t>
  </si>
  <si>
    <t xml:space="preserve">12/6/2015
</t>
  </si>
  <si>
    <t>20/QĐ-CCTHADS
 ngày 24/7/2015</t>
  </si>
  <si>
    <t>Lê Văn Kỳ</t>
  </si>
  <si>
    <t>Thôn Phong Niên Thượng,
xã Tịnh Phong</t>
  </si>
  <si>
    <t>45/HSST ngày
09/9/2009 của
TAND huyện Sơn Tịnh</t>
  </si>
  <si>
    <t>Nguyễn Quốc Ngữ; Số 160/73 đường Trần Hưng Đạo, t/p Quảng Ngãi</t>
  </si>
  <si>
    <t>Số 160/37 Trần Hưng Đạo, thành phố Quảng Ngãi</t>
  </si>
  <si>
    <t>75/QĐ-CCTHA-DS 02/6/2016</t>
  </si>
  <si>
    <t>Tiền án phí DSST 700.000</t>
  </si>
  <si>
    <t>Phan Trung Luật</t>
  </si>
  <si>
    <t>Tổ dân phố Phú Vinh Đông, thị trấn Chợ Chùa, huyện Nghĩa Hành</t>
  </si>
  <si>
    <t>37/2013/QĐST-DS ngày 16/12/2013 của TAND huyện Nghĩa Hành</t>
  </si>
  <si>
    <t>191/QĐ-CCTHADS ngày 27/3/2017</t>
  </si>
  <si>
    <t>Ông Phan Trung Luật phải trả nợ cho ông Nguyễn Đăng Khai 158.000.000 đồng</t>
  </si>
  <si>
    <t>17/QĐ-CTHADS ngày 16/8/2017</t>
  </si>
  <si>
    <t>Tổ dân phố 3, thị trấn Đức Phổ, huyện Đức Phổ, tỉnh Quảng Ngãi</t>
  </si>
  <si>
    <t>06/2012/DS-ST ngày 09/8/2012    TAND huyện Đức Phổ</t>
  </si>
  <si>
    <t>Nguyễn Thị Đầy</t>
  </si>
  <si>
    <t>Thôn đông - An Vĩnh - Lý Sơn - Quảng Ngãi</t>
  </si>
  <si>
    <t>Số: 03/ HSST,
 Ngày 08/5/2014</t>
  </si>
  <si>
    <t>nộp tiền phạt  sung quỹ nhà nước 3.000.000đ</t>
  </si>
  <si>
    <t>13 /QĐ-CCTHA
3/8/2015</t>
  </si>
  <si>
    <t>Ngô Thị Mỹ Châu</t>
  </si>
  <si>
    <t>Ngày 12/8/2016</t>
  </si>
  <si>
    <t>Bà Lâm Thị Xuân Đào</t>
  </si>
  <si>
    <t>64 Nguyễn Tụ Tân, Tổ 16, phường Trần Hưng Đạo, thành phố Quảng Ngãi</t>
  </si>
  <si>
    <t>Số 18/HSST ngày 31/3/1998 của TAND tỉnh Quảng Ngãi và Bản án số 387/HSPT ngày 11/6/1998 của TAND TC Đà Nẵng</t>
  </si>
  <si>
    <t>347/HSPT ngày 
14/9/2004 của TAND 
TP Hồ Chí Minh</t>
  </si>
  <si>
    <t>834
29/4/2014</t>
  </si>
  <si>
    <t>AP 100,000
TL bất chính
 210,000
phạt 5,000,000</t>
  </si>
  <si>
    <t>Nguyễn Thành Bé</t>
  </si>
  <si>
    <t>1379/2005/HSST ngày
17/9/2005 của TAND 
TPHCM</t>
  </si>
  <si>
    <t>833
29/4/2014</t>
  </si>
  <si>
    <t>phạt 5,000,000đ
AP 100,000Đ</t>
  </si>
  <si>
    <t>Bùi Hoài Sơn
Nguyễn Thị Thu Lý</t>
  </si>
  <si>
    <t>Nghĩa Lộ</t>
  </si>
  <si>
    <t>855/QĐ-CTHA
14/5/2014</t>
  </si>
  <si>
    <t>149/QĐ-CTHA
28/9/2015</t>
  </si>
  <si>
    <t>Kiếm 1</t>
  </si>
  <si>
    <t>Kiếm 2</t>
  </si>
  <si>
    <t>Võ Thị Phương+ Hùng</t>
  </si>
  <si>
    <t>Số 182 Võ Thị Sáu, thành phố Quảng Ngãi</t>
  </si>
  <si>
    <t>45/2013/QĐST-DS ngày 08/22/2013/TAND thành phố Quảng Ngãi</t>
  </si>
  <si>
    <t>238QĐ-CC.THA ngày 16/12/2013</t>
  </si>
  <si>
    <t>xã Nghĩa Thương, huyện Tư Nghĩa, tỉnh Quảng Ngãi</t>
  </si>
  <si>
    <t>tổ dân phố 2, thị trấn Mộ Đức, huyện Mộ Đức, tỉnh Quảng Ngãi</t>
  </si>
  <si>
    <t>05/2015/DSST ngày 14/8/2015 của TAND huyện Mộ Đức, tỉnh Quảng Ngãi</t>
  </si>
  <si>
    <t>Số 30/QĐ-CCTHA ngày 12/10/2015</t>
  </si>
  <si>
    <t>trả nợ cho bà Lê Thị Nguyên  423.961.400đ</t>
  </si>
  <si>
    <t>Số 08/QĐ-CCTHA ngày 11/01/2016</t>
  </si>
  <si>
    <t>Phạm Lô</t>
  </si>
  <si>
    <t>Nguyễn Cường</t>
  </si>
  <si>
    <t>Phải tiếp tục bồi thường cho gia đình ông Lã Văn Diệu 40.000.000 đồng; Có nghĩa vụ cấp dưỡng nuôi cháu Lã Quốc Kỳ (sinh ngày 16/5/2007) mỗi tháng 830.000 đồng</t>
  </si>
  <si>
    <t>11/4/2016</t>
  </si>
  <si>
    <t>40/QĐ-CCTHADS   ngày 15/4/2016</t>
  </si>
  <si>
    <t>21/2015/QĐST-HNGĐ ngày 01/6/2015,    TAND huyện Đức Phổ</t>
  </si>
  <si>
    <t>42/QĐ-CCTHA ngày 13/10/2015</t>
  </si>
  <si>
    <t>05/2014/DSST  ngày 04/7/2014 của TAND huyện Mộ Đức, tỉnh Quảng Ngãi</t>
  </si>
  <si>
    <t>Số: 42/QĐ-CCTHADS ngày 14/10/2015</t>
  </si>
  <si>
    <t>Nguyễn Thành Danh</t>
  </si>
  <si>
    <t>Án phí dân sự sơ thẩm 960.000 đồng</t>
  </si>
  <si>
    <t>03/2017/QĐST-KDTM ngày 12/4/2017- TAND huyện Đức Phổ</t>
  </si>
  <si>
    <t>Tổ 17, phường Chánh Lộ, thành phố Quảng Ngãi</t>
  </si>
  <si>
    <t>Trả cho bà Võ Thị Thanh 12,5 chỉ vàng 24K (quy đổi 37.500.000đ)</t>
  </si>
  <si>
    <t>án phí+tiền phạt sung quỹ nhà nước 5.200.000đ</t>
  </si>
  <si>
    <t>11 /QĐ-ngày CCTHA
3/8/2015</t>
  </si>
  <si>
    <t>Huỳnh Văn Trương</t>
  </si>
  <si>
    <t>36/QĐ-CCTHA ngày 24/8/2015</t>
  </si>
  <si>
    <t>Bình 66</t>
  </si>
  <si>
    <t>Lâm Kiếm Quân</t>
  </si>
  <si>
    <t>149/QĐ-CCTHADS ngày 27/12/2016</t>
  </si>
  <si>
    <t xml:space="preserve">106/2014/HSST ngày 29/7/2014,    TAND Quận 9, Tp. HCM                </t>
  </si>
  <si>
    <t>102/QĐ-CCTHA ngày 14/01/2015</t>
  </si>
  <si>
    <t>04/HSST
22/1/2013</t>
  </si>
  <si>
    <t>206/HSST
29/9/2007</t>
  </si>
  <si>
    <t>71/HSST
3/10/2014</t>
  </si>
  <si>
    <t>21/HSST
20/4/2012</t>
  </si>
  <si>
    <t>65/HSST
26/9/2012</t>
  </si>
  <si>
    <t>98/DSST
21/12/2012</t>
  </si>
  <si>
    <t>19/HNGĐ
8/6/2007</t>
  </si>
  <si>
    <t>21/HSST
26/1/2006</t>
  </si>
  <si>
    <t>án phí
200.000 đ
phạt
20.000.000 đ</t>
  </si>
  <si>
    <t>50/QĐ-CCTHADS   ngày 09/6/2016</t>
  </si>
  <si>
    <t>Trần Thị Thanh Thúy</t>
  </si>
  <si>
    <t>69/DSPT
18/9/2009
TANDTC tại Đà Nẵng</t>
  </si>
  <si>
    <t>100/QĐ-CTHA
02/12/2009</t>
  </si>
  <si>
    <t>19/7/2015</t>
  </si>
  <si>
    <t>27/QĐ-CTHA
17/7/2015</t>
  </si>
  <si>
    <t>02/HSST
28/11/2014</t>
  </si>
  <si>
    <t>103/HNST
9/5/2014</t>
  </si>
  <si>
    <t>177/HSST
12/11/2002</t>
  </si>
  <si>
    <t>bà Châu trả nợ cho bà Nguyễn Thị Thúy Liễu 179.440.000đ</t>
  </si>
  <si>
    <t>án phí + tiền phạt: 35.200.000đ</t>
  </si>
  <si>
    <t>Nộp án phí: 586.000đ</t>
  </si>
  <si>
    <t>Nộp án phí + tiền phạt: 10.725.000đ</t>
  </si>
  <si>
    <t>Nộp án phí: 847.000đ</t>
  </si>
  <si>
    <t>Trần Ngọc Thắng</t>
  </si>
  <si>
    <t>28/HSST ngày 18/5/2010 của TAND huyện Đức Phổ</t>
  </si>
  <si>
    <t>41/2015/QĐST-DS 29/9/2015 TAND H. Sơn Tịnh</t>
  </si>
  <si>
    <t>14/QĐ-CCTHA-DS 23/10/2015</t>
  </si>
  <si>
    <t xml:space="preserve"> 41/2014/HSST-ngày 30/9/2013 của TAND huyện Mộ Đức,  tỉnh Quảng Ngãi</t>
  </si>
  <si>
    <t>99/QĐ-CCTHA ngày 17/02/2014</t>
  </si>
  <si>
    <t>nộp án phí HSST và HSPT 400.000đ</t>
  </si>
  <si>
    <t>26/9/2014</t>
  </si>
  <si>
    <t>22 /QĐ-CCTHA ngày
03/8/2015</t>
  </si>
  <si>
    <t>Mạc Ngọc Nam</t>
  </si>
  <si>
    <t xml:space="preserve"> 24/2013/HSST-
15/02/2012
TAND Quận 5,  Tp-Hồ Chí Minh</t>
  </si>
  <si>
    <t>Cấp dưỡng nuoi con mỗi tháng 1.050.000đ, tính từ tháng 4/2013-9/2019 = 43.050.000đ</t>
  </si>
  <si>
    <t>70/QĐ-CTHA
16/9/2015</t>
  </si>
  <si>
    <t>án phí 37.508.000đ</t>
  </si>
  <si>
    <t>15/3/2017</t>
  </si>
  <si>
    <t>20/QĐ-CCTHADS
20/4/2016</t>
  </si>
  <si>
    <t>06/2012/ST-DS
07/9/2012</t>
  </si>
  <si>
    <t>837
29/4/2014</t>
  </si>
  <si>
    <t>134
24/9/2015</t>
  </si>
  <si>
    <t xml:space="preserve">Nguyễn Minh
</t>
  </si>
  <si>
    <t>06/2011/HSST
Đăk lăk</t>
  </si>
  <si>
    <t>832
29/4/2014</t>
  </si>
  <si>
    <t>136
24/9/2015</t>
  </si>
  <si>
    <t>Công ty Sơn Hải</t>
  </si>
  <si>
    <t>P.Nghĩa Lộ</t>
  </si>
  <si>
    <t>357
20/2/2012</t>
  </si>
  <si>
    <t>138
25/9/2015</t>
  </si>
  <si>
    <t>Trần Than Thủy</t>
  </si>
  <si>
    <t>Nghĩa Hà</t>
  </si>
  <si>
    <t>Tổ 3, p. Nghĩa Lộ, TP. Quảng Ngãi, tỉnh Quảng Ngãi</t>
  </si>
  <si>
    <t>Ngô Văn Thức</t>
  </si>
  <si>
    <t>Tập An Nam, Phổ Văn, Đức Phổ</t>
  </si>
  <si>
    <t>Công ty Lâm nghiệp Nam Phong</t>
  </si>
  <si>
    <t>Lô C2, KCN Tịnh Phong, Sơn Tịnh, Quảng Ngãi</t>
  </si>
  <si>
    <t>Nguyễn Vũ Thanh Bình</t>
  </si>
  <si>
    <t>Dương Thanh Tuấn</t>
  </si>
  <si>
    <t>Phải trả nợ: 
169.628.339đ</t>
  </si>
  <si>
    <t>47/QĐ-CCTHADS
22-6-2016</t>
  </si>
  <si>
    <t>Hương 40</t>
  </si>
  <si>
    <t xml:space="preserve"> Nguyễn Năm</t>
  </si>
  <si>
    <t>58/2015/QĐST-DS
11/9/2015
TAND Tp Quảng Ngãi</t>
  </si>
  <si>
    <t>Thôn An Hòa Bắc, Nghĩa Thắng, Tư Nghĩa</t>
  </si>
  <si>
    <t>50/2015/HSST
05/6/2015
TAND TP.Quảng Ngãi</t>
  </si>
  <si>
    <t>Nguyễn Xuân Châu, Phạm Thị Lệ Thúy</t>
  </si>
  <si>
    <t>Tổ 12, phường Trần Phú,
 TP Quảng Ngãi,
 tỉnh Quảng Ngãi</t>
  </si>
  <si>
    <t>12/2016/DSST
TAND TP Quảng Ngãi</t>
  </si>
  <si>
    <t xml:space="preserve">1776
24/8/2016
</t>
  </si>
  <si>
    <t>150
31/8/2016</t>
  </si>
  <si>
    <t>Số 93 đường Bà Triệu, thành phố Quảng Ngãi</t>
  </si>
  <si>
    <t>Số 49/2014/QĐST-DS ngày 18/9/2014 của TAND thành phố Quảng Ngãi</t>
  </si>
  <si>
    <t>39/QĐ-CCTHA ngày 10/10/2014</t>
  </si>
  <si>
    <t>30/HSST ngày 21/4/2003
TAND Quận 10, TPHCM</t>
  </si>
  <si>
    <t>78/QĐ-CCTHA 26/6/2013</t>
  </si>
  <si>
    <t>60/QĐ-CCTHA 31/7/2015</t>
  </si>
  <si>
    <t>Đỗ Văn Lân</t>
  </si>
  <si>
    <t>Mễ Sơn, Hành Thiện, Nghĩa Hành</t>
  </si>
  <si>
    <t>35/2015/HSST  05/02/2015
của TAND quận Tân Phú, 
TPHCM</t>
  </si>
  <si>
    <t>22/QĐ-CCTHA 31/7/2015</t>
  </si>
  <si>
    <t>Đỗ Ngọc Vũ</t>
  </si>
  <si>
    <t>03/2014/HSST ngày 31/10/2013, 203/2014/HSPT ngày 05/5/2014 và TB số 762/TB-TA ngày 09/6/2014</t>
  </si>
  <si>
    <t>Nguyễn Thị Luân</t>
  </si>
  <si>
    <t>Thôn Nghĩa Lập, xã Đức Hiệp, huyện Mộ Đức, Quảng Ngãi</t>
  </si>
  <si>
    <t>27/6/2016</t>
  </si>
  <si>
    <t>thôn Phi Hiển, xã Phổ Vinh, huyện Đức Phổ, tỉnh Quảng Ngãi</t>
  </si>
  <si>
    <t>410
15/6/2009</t>
  </si>
  <si>
    <t>88
16/9/2015</t>
  </si>
  <si>
    <t>18/2016/DSST  ngày 30/9/2016 của TAND huyện Mộ Đức, tỉnh Quảng Ngãi</t>
  </si>
  <si>
    <t>171
16/9/2016</t>
  </si>
  <si>
    <t>61/2015/QĐST-DS
ngày 18/9/2016</t>
  </si>
  <si>
    <t>52
12/10/2015</t>
  </si>
  <si>
    <t xml:space="preserve">Công ty TNHH Thiên Vũ (ông Bùi Minh Tú làm GĐ đại diện)                 </t>
  </si>
  <si>
    <t>71
05/7/2016</t>
  </si>
  <si>
    <t>06/2014/QĐST-KDTM ngày 04/4/14 TAND thành phố Quảng Ngãi</t>
  </si>
  <si>
    <t>383/QĐ-CCTHA ngày 18/4/2014</t>
  </si>
  <si>
    <t>Án phí dân sự 3.987.000 đồng</t>
  </si>
  <si>
    <t>73/QĐ-CCTHA ngày 05/8/2015</t>
  </si>
  <si>
    <t>17/DS-ST ngày 27/9/2011 của TAND huyện Đức Phổ</t>
  </si>
  <si>
    <t>39/QĐ-CCTHA ngày 03/11/2011</t>
  </si>
  <si>
    <t xml:space="preserve">Án phí dân sự 5.461.000 đồng </t>
  </si>
  <si>
    <t>74/QĐ-CCTHA ngày 05/8/2015</t>
  </si>
  <si>
    <t>03/DS-ST ngày 18/6/2012 của TAND huyện Đức Phổ</t>
  </si>
  <si>
    <t>322/QĐ-CCTHA ngày 07/8/2012</t>
  </si>
  <si>
    <t>Án phí dân sự 477.000 đồng</t>
  </si>
  <si>
    <t>75/QĐ-CCTHA ngày 05/8/2015</t>
  </si>
  <si>
    <t>thôn Bích Chiểu, xã Phổ Nhơn, huyện Đức Phổ, tỉnh Quảng Ngãi</t>
  </si>
  <si>
    <t>74/2010/HSPT ngày 08/3/2010 của TANDTC tại thành phổ Hồ Chí Minh</t>
  </si>
  <si>
    <t>286/QĐ-CCTHA ngày 23/4/2013</t>
  </si>
  <si>
    <t>Nguyễn Thị Thu Hương</t>
  </si>
  <si>
    <t>03/2016/HSST 15/4/2016</t>
  </si>
  <si>
    <t>249/QĐ-CCTHA 18/5/2016</t>
  </si>
  <si>
    <t xml:space="preserve">51/QĐ- CCTHA 14/9/2016 </t>
  </si>
  <si>
    <t>Nguyễn Thị Nhị</t>
  </si>
  <si>
    <t>248/QĐ-CCTHA 18/5/2016</t>
  </si>
  <si>
    <t>Phạt, truy thu, án phí 15.439.000</t>
  </si>
  <si>
    <t xml:space="preserve">52/QĐ- CCTHA 14/9/2016 </t>
  </si>
  <si>
    <t>Phạm Văn Điều</t>
  </si>
  <si>
    <t>23/2014/QĐST-HNGĐ 18/3/2014</t>
  </si>
  <si>
    <t>Cường 10</t>
  </si>
  <si>
    <t xml:space="preserve">Phạm Thị Thanh Thuỷ          </t>
  </si>
  <si>
    <t>118/QĐ-CCTHA ngày 11/12/2015</t>
  </si>
  <si>
    <t>Trả bà Nguyễn Thị Bích Hà 19.199.000 đồng</t>
  </si>
  <si>
    <t>16/QĐ-CCTHA
08/12/2015</t>
  </si>
  <si>
    <t>Hồ
 Thanh Tân</t>
  </si>
  <si>
    <t>Thôn 2, 
xã Nghĩa Lâm, Tư Nghĩa</t>
  </si>
  <si>
    <t>17/2015/DSST
18/11/2015
 của TAND tỉnh Kon Tum</t>
  </si>
  <si>
    <t>110/QĐ-CCTHA
09/12/2015</t>
  </si>
  <si>
    <t>Bồi thường
1.266.528.004</t>
  </si>
  <si>
    <t>18/QĐ-CCTHA
21/12/2015</t>
  </si>
  <si>
    <t>Nguyễn 
Duy Cường</t>
  </si>
  <si>
    <t>1054/QĐ-CCTHA ngày 21/6/2013</t>
  </si>
  <si>
    <t>100/QĐ-CCTHA ngày 21/9/15</t>
  </si>
  <si>
    <t>Kiếm 26</t>
  </si>
  <si>
    <t>Nguyễn Trình Ngọc Diệp</t>
  </si>
  <si>
    <t>89/QĐ-CCTHA ngày 10/11/2015</t>
  </si>
  <si>
    <t>Nguyễn Văn Minh</t>
  </si>
  <si>
    <t>Lê Thị Nga</t>
  </si>
  <si>
    <t>131 Phan Đình Phùng, P Nnghiêm, TPQN</t>
  </si>
  <si>
    <t>01/HSST ngày 12/01/2006 của TAND TP Quảng Ngãi</t>
  </si>
  <si>
    <t>307-QĐTHA, ngày 14/2/2006</t>
  </si>
  <si>
    <t>thôn Đông Thuận, xã Phổ Vinh, huyện Đức Phổ, tỉnh Quảng Ngãi</t>
  </si>
  <si>
    <t>trả nợ
66.013.300 đ</t>
  </si>
  <si>
    <t>án phí
8.157.616 đ</t>
  </si>
  <si>
    <t>trả nợ
71.133.000 đ</t>
  </si>
  <si>
    <t>án phí
850.000 đ</t>
  </si>
  <si>
    <t>trả nợ
163.152.318 đ</t>
  </si>
  <si>
    <t>án phí
5.800.000 đ</t>
  </si>
  <si>
    <t>trả nợ
69.685.500 đ</t>
  </si>
  <si>
    <t>CDNC
28.800.000 đ</t>
  </si>
  <si>
    <t>trả nợ
534.537.550 đ</t>
  </si>
  <si>
    <t>19/QĐ-CCTHADS ngày 18/3/2016</t>
  </si>
  <si>
    <t>Nguyễn Văn Thành</t>
  </si>
  <si>
    <t>Tổ 9, phường Lê Hồng phong, TP.Quảng Ngãi</t>
  </si>
  <si>
    <t>51/2013/HSST
ngày 04/02/2013
TAND quận 8, TP.HCM</t>
  </si>
  <si>
    <t>1029
20/6/2014</t>
  </si>
  <si>
    <t>72   05/7/2016</t>
  </si>
  <si>
    <t>Cường 18</t>
  </si>
  <si>
    <r>
      <t>Trần Văn Hợp</t>
    </r>
    <r>
      <rPr>
        <sz val="10"/>
        <rFont val="Arial"/>
        <family val="2"/>
      </rPr>
      <t xml:space="preserve">, sinh năm: 1977, </t>
    </r>
    <r>
      <rPr>
        <b/>
        <sz val="10"/>
        <rFont val="Arial"/>
        <family val="2"/>
      </rPr>
      <t>Trần Thị Nhi</t>
    </r>
    <r>
      <rPr>
        <sz val="10"/>
        <rFont val="Arial"/>
        <family val="2"/>
      </rPr>
      <t>, sinh năm: 1977</t>
    </r>
  </si>
  <si>
    <t>31/QĐ-CCTHA 31/7/2015</t>
  </si>
  <si>
    <t>Nguyễn Thinh
 và Nguyễn Thị Thọ</t>
  </si>
  <si>
    <t>Vạn Xuân 2, Hành Thiện, Nghĩa Hành</t>
  </si>
  <si>
    <t>07/2015/QĐSTDS 05/02/2015 TAND huyện Nghĩa Hành</t>
  </si>
  <si>
    <t>Số 71 đường Phạm Xuân Hòa, thành phố Quảng Ngãi</t>
  </si>
  <si>
    <t>Ngã ba Bình Thuận, xã Bình Thuận, huyện Bình Sơn, Quảng Ngãi</t>
  </si>
  <si>
    <t>25/2012/KDTM-ST ngày 17/7/2012 của TAND tỉnh Quảng Ngãi, 62/2012/KDTM-PT ngày 13/9/2012</t>
  </si>
  <si>
    <t>Phạm Tài thơm</t>
  </si>
  <si>
    <t>án phí
2.925.905 đ</t>
  </si>
  <si>
    <t>án phí
25.455.754 đ</t>
  </si>
  <si>
    <t>án phí
400.000 đ</t>
  </si>
  <si>
    <t>án phí
20.804.597 đ</t>
  </si>
  <si>
    <t>án phí
2.098.000 đ</t>
  </si>
  <si>
    <t xml:space="preserve">Ông Hội bồi thường cho ông Trần Công 15,6 chỉ vàng 24k. Quy ra tiền: 46.860.000đ </t>
  </si>
  <si>
    <t>Số 10/QĐ-CCTHA ngày 10/3/2016</t>
  </si>
  <si>
    <t>Mộ Đức</t>
  </si>
  <si>
    <t xml:space="preserve">Lục Phú Mỹ
</t>
  </si>
  <si>
    <t xml:space="preserve"> địa chỉ: Tổ 3, phường Nguyễn nghiêm, TPQN</t>
  </si>
  <si>
    <t>1179
18/7/2014</t>
  </si>
  <si>
    <t>73   05/7/2016</t>
  </si>
  <si>
    <t>02/2016/QĐST
DS 04/01/2016
TAND Tp Quảng Ngãi</t>
  </si>
  <si>
    <t>1259/QĐ-CCTHA
12/5/2016</t>
  </si>
  <si>
    <t>Phải trả nợ: 180.000.000,đ</t>
  </si>
  <si>
    <t>Hương 50</t>
  </si>
  <si>
    <t>42/2016/QĐST
DS 13/5/2016
TAND Tp Quảng Ngãi</t>
  </si>
  <si>
    <t>1350/QĐ-CCTHA
23/5/2016</t>
  </si>
  <si>
    <t>Phải nộp án phí : 6.900.000</t>
  </si>
  <si>
    <t>126/QĐ-CCTHADS
31/8/2016</t>
  </si>
  <si>
    <t>Hương 51</t>
  </si>
  <si>
    <t>906/QĐ-CCTHA
24/2/2016</t>
  </si>
  <si>
    <t>Phải nộp án phí : 7.750.000</t>
  </si>
  <si>
    <t>127/QĐ-CCTHADS
31/8/2016</t>
  </si>
  <si>
    <t>Hương 52</t>
  </si>
  <si>
    <t>án phí
41,933,555đ</t>
  </si>
  <si>
    <t>Nguyễn THị Phi Oanh</t>
  </si>
  <si>
    <t>án phí 
1,962,500đ</t>
  </si>
  <si>
    <t>tổ 3, phường 
Nghĩa Lộ</t>
  </si>
  <si>
    <t>12/2014/ST-KDTM
04/7/2014</t>
  </si>
  <si>
    <t>1421
04/10/2014</t>
  </si>
  <si>
    <t>169
16/9/2016</t>
  </si>
  <si>
    <t>Tổ 1 ,phường
 Nghĩa Lộ</t>
  </si>
  <si>
    <t>11/2013/KDTM-ST
ngày 10/5/2013</t>
  </si>
  <si>
    <t>11/2013/KDTM-ST
ngày 10/5/2014</t>
  </si>
  <si>
    <t>tổ 6, phường
 nghĩa chánh</t>
  </si>
  <si>
    <t>61/2015/QĐST-DS
ngày 18/9/2015</t>
  </si>
  <si>
    <t>232
16/10/2015</t>
  </si>
  <si>
    <t>10/QĐ-CTHADS ngày 29/6/2016</t>
  </si>
  <si>
    <t>APDSST 9.672.960</t>
  </si>
  <si>
    <t>23/5/2015</t>
  </si>
  <si>
    <t>13/QD-CTHA 29/7/2015</t>
  </si>
  <si>
    <t>Trần Thị Nguyệt</t>
  </si>
  <si>
    <t>Số 412 Hai Bà Trưng, tổ 22, phường Trần Phú, TPQN</t>
  </si>
  <si>
    <t>37/QĐST-HNGĐ ngày 9/8/2006 của TAND Tp Quảng Ngãi</t>
  </si>
  <si>
    <t>544/QĐ-CCTHA ngày 11/8/2006</t>
  </si>
  <si>
    <t>Tiền án phí DSST là 4.554.000 đồng</t>
  </si>
  <si>
    <t>Ngày 06/8/2015</t>
  </si>
  <si>
    <t>17/QĐ-CCTHA ngày 11/8/2015</t>
  </si>
  <si>
    <t>Bình 54</t>
  </si>
  <si>
    <t>Bình 55</t>
  </si>
  <si>
    <t>Phạm Thị Thu Thủy</t>
  </si>
  <si>
    <t>Tổ 10, phường Lê Hồng Phong, thành phố Quảng Ngãi</t>
  </si>
  <si>
    <t>18/HSST ngày 28/10/2013 của TAND tp Quảng Ngãi</t>
  </si>
  <si>
    <t>36/QĐ-CCTHA ngày 05/10/2012</t>
  </si>
  <si>
    <t>Tiền án phí DSST là 7.235.000 đồng</t>
  </si>
  <si>
    <t>19/QĐ-CCTHA ngày 11/8/2015</t>
  </si>
  <si>
    <t xml:space="preserve">Tiền án phí: 200.000 đồng
và tiền phạt: 5.000.000 đồng
</t>
  </si>
  <si>
    <t xml:space="preserve">Tiền án phí: 9.700.000 đồng
</t>
  </si>
  <si>
    <t xml:space="preserve">Tiền án phí: 1.325.000 đồng
</t>
  </si>
  <si>
    <t xml:space="preserve">Tiền án phí: 6.687.000 đồng
</t>
  </si>
  <si>
    <t xml:space="preserve">Tiền án phí: 3.357.000 đồng
</t>
  </si>
  <si>
    <t xml:space="preserve">Tiền án phí: 4.117.000 đồng
</t>
  </si>
  <si>
    <t>Tiền sung công quỹ : 19.390.000 đồng</t>
  </si>
  <si>
    <t xml:space="preserve">Tiền cấp dưỡng nuôi con: 13.000.000 đồng
</t>
  </si>
  <si>
    <t xml:space="preserve">Tiền bồi thường cho v/c ông Nguyễn Thành Trãi và bà Lê Thị Ánh Tuyết: 88.028.000 đồng
</t>
  </si>
  <si>
    <t xml:space="preserve">nộp AP: 2.189.000 đồng
</t>
  </si>
  <si>
    <t>01/2010/QĐST-KDTM ngày 24/9/2010 của TAND huyện Bình Sơn</t>
  </si>
  <si>
    <t>12/QĐ-CTHA
14/10/2010</t>
  </si>
  <si>
    <t>38/QĐ-CTHA
04/8/2015</t>
  </si>
  <si>
    <t>133/2011/HSPT ngày 25/8/2011 của TAND tỉnh Quảng Ngãi</t>
  </si>
  <si>
    <t>Số 167/QĐ-CCTHA ngày 01/02/2016</t>
  </si>
  <si>
    <t>109/2016/QĐST-DS ngày 31/10/2016 của TAND TP Quảng Ngãi</t>
  </si>
  <si>
    <t>11/QĐ-CCTHA ngày 22/5/2017</t>
  </si>
  <si>
    <t>12/QĐ-CCTHA ngày 22/5/2017</t>
  </si>
  <si>
    <t xml:space="preserve">Nộp SC: 7.700.000 đồng
</t>
  </si>
  <si>
    <t xml:space="preserve">Nộp tiền Phạt: 5.000.000 đồng
</t>
  </si>
  <si>
    <t xml:space="preserve">Tịch thu: 19.373.000 đồng; phạt: 5.000.000 đồng
</t>
  </si>
  <si>
    <t xml:space="preserve">Nộp SC: 955.000 đồng
</t>
  </si>
  <si>
    <t xml:space="preserve">Án phí HSST: 200.000 đồng, DSST: 8.160.000 đồng
 SCQNN: 22.350.000 đồng
</t>
  </si>
  <si>
    <t xml:space="preserve">
SCQNN: 14.330.000 đồng 
</t>
  </si>
  <si>
    <t xml:space="preserve">SCQNN: 23.228.000 đồng
</t>
  </si>
  <si>
    <t xml:space="preserve">Bồi thường: 50.000.000 đồng
</t>
  </si>
  <si>
    <t xml:space="preserve">APDS: 200.000 đồng
</t>
  </si>
  <si>
    <t>APDS: 
3.000.000 đồng</t>
  </si>
  <si>
    <t xml:space="preserve">APDS: 1.875.000 đồng
</t>
  </si>
  <si>
    <t xml:space="preserve">APDS: 1.206.000 đồng 
</t>
  </si>
  <si>
    <t xml:space="preserve">CDNC: 16.000.000 đồng
</t>
  </si>
  <si>
    <t xml:space="preserve">APDS: 3.700.000 đồng
</t>
  </si>
  <si>
    <t xml:space="preserve"> TCTS: 70.000.000 đồng
</t>
  </si>
  <si>
    <t>290/QĐTHA, ngày 08/02/2012</t>
  </si>
  <si>
    <t>Ngày 17/11/2014</t>
  </si>
  <si>
    <t>20/QĐ-CCTHA ngày 28/7/2015</t>
  </si>
  <si>
    <t>Bình 10</t>
  </si>
  <si>
    <t>Nguyễn Công Vỹ</t>
  </si>
  <si>
    <t>03/2008/KDTM-ST
22/8/2008
TAND TP Quảng Ngãi</t>
  </si>
  <si>
    <t>01
01/10/2008</t>
  </si>
  <si>
    <t>61
28/8/2015</t>
  </si>
  <si>
    <t>Nhân 3</t>
  </si>
  <si>
    <t>Phạm Ngọc Quang- Cty TNHH Chế biên lâm sản xuất khẩu Hồng Phước</t>
  </si>
  <si>
    <t>Châu Thị Thuộc</t>
  </si>
  <si>
    <t>104/QĐ-CCTHA ngày 23/9/2015</t>
  </si>
  <si>
    <t>Kiếm 36</t>
  </si>
  <si>
    <t>Bùi Thị Sỹ</t>
  </si>
  <si>
    <t>Đội 3, thôn Thống Nhất, xã Tịnh Ấn Tây, thành phố Quảng Ngãi</t>
  </si>
  <si>
    <t>Đinh Xuân Cô + Đinh Thị Se</t>
  </si>
  <si>
    <t>04/2013/DS    06/5/2013</t>
  </si>
  <si>
    <t>156/QĐ-CCTHA 07/6/2013</t>
  </si>
  <si>
    <t>Trả nợ  5.500.000</t>
  </si>
  <si>
    <t>36/QĐ-CCTHA 15/8/2016</t>
  </si>
  <si>
    <t>Nguyễn Thị Sinh</t>
  </si>
  <si>
    <t>07/2009/DS   09/4/2009</t>
  </si>
  <si>
    <t>90/QĐ-CCTHA  29/5/2009</t>
  </si>
  <si>
    <t>Trả nợ 9.110.000</t>
  </si>
  <si>
    <t xml:space="preserve">  </t>
  </si>
  <si>
    <t>37/QĐ-CCTHA  17/8/2016</t>
  </si>
  <si>
    <t>08/2008/DS   31/12/2008</t>
  </si>
  <si>
    <t>44/QĐ-CCTHA  14/01/2009</t>
  </si>
  <si>
    <t>Trả nợ 8.589.250</t>
  </si>
  <si>
    <t>38/QĐ-CCTHA 17/8/2016</t>
  </si>
  <si>
    <t>Nguyễn Tấn Ngọc</t>
  </si>
  <si>
    <t>28/2014/QĐST-KDTM
31/12/2014
TAND TP Quảng Ngãi</t>
  </si>
  <si>
    <t>748
17/4/2015</t>
  </si>
  <si>
    <t>Dương Thanh
 Dũng</t>
  </si>
  <si>
    <t>Tổ 14, phường Lê Hồng Phong,
 TP Quảng Ngãi,
 tỉnh Quảng Ngãi</t>
  </si>
  <si>
    <t>11/2015/QĐST-HNGĐ
8/4/2015
TAND TP Quảng Ngãi</t>
  </si>
  <si>
    <t>819
22/5/2015</t>
  </si>
  <si>
    <t>172
16/9/2016</t>
  </si>
  <si>
    <t>Cty TNHH 
Long Thành</t>
  </si>
  <si>
    <t>1069
17/7/2015</t>
  </si>
  <si>
    <t>123
25/8/2016</t>
  </si>
  <si>
    <t>25/8/2016</t>
  </si>
  <si>
    <t xml:space="preserve">Nguyễn Văn Ba
</t>
  </si>
  <si>
    <t>BA số 22/LHST 
ngày 24/8/04 
của TAND Nghĩa
Hành</t>
  </si>
  <si>
    <t>Án phí: 200.000 đồng
Phạt: 3.000.000 đồng</t>
  </si>
  <si>
    <t>Án phí: 3.265.000 đồng</t>
  </si>
  <si>
    <t>án phí: 20.000.000 đồng</t>
  </si>
  <si>
    <t xml:space="preserve">CDNC: 32.800.000 đồng </t>
  </si>
  <si>
    <t>208/2012/HSST ngày 24/7/2012 của TAND Quận Bình Tân, TPHCM</t>
  </si>
  <si>
    <t>Nguyễn Ngọc Trường, Nguyễn Ngọc Chiến, Lê Thị Huệ</t>
  </si>
  <si>
    <t>91
16/9/2015</t>
  </si>
  <si>
    <t>Nhân 10</t>
  </si>
  <si>
    <t>Cty XD-TM Viễn Dương</t>
  </si>
  <si>
    <t>Hẻm 356 Nguyễn Trãi,
TP Quảng Ngãi,
tỉnh Quảng Ngãi</t>
  </si>
  <si>
    <t>89/2012/QĐST-DS
10/12/2012
TAND TP Quảng Ngãi</t>
  </si>
  <si>
    <t>262
28/12/2011</t>
  </si>
  <si>
    <t>140
25/9/2015</t>
  </si>
  <si>
    <t>Nhân 11</t>
  </si>
  <si>
    <t>Bùi Phụ Trọng, Nguyễn Thị Lễ</t>
  </si>
  <si>
    <t>Tổ 13, phường Quảng Phú,
 TP Quảng Ngãi,
 tỉnh Quảng Ngãi</t>
  </si>
  <si>
    <t>An phí HSST và DSST 884,000,
Án phí HSST và DSST 800,000,Đ</t>
  </si>
  <si>
    <t>68/QĐ-CCTHA
12/9/2016</t>
  </si>
  <si>
    <t>Nguyễn Thông</t>
  </si>
  <si>
    <t>Thôn Phong Niên Hạ, xã Tịnh Phong, huyện Sơn Tịnh</t>
  </si>
  <si>
    <t>98/2016/QĐST-HNGĐ
1/9/2016</t>
  </si>
  <si>
    <t>336/QĐ-CCTHADS
9/9/2016</t>
  </si>
  <si>
    <t>Án phí 350,000</t>
  </si>
  <si>
    <t>08/QĐ-CTHA
10/7/2015</t>
  </si>
  <si>
    <t>29/QĐ-CTHA
27/7/2016</t>
  </si>
  <si>
    <t>Huỳnh Kiệm</t>
  </si>
  <si>
    <t>35/2012/HSST ngày 11/6/2012 của TAND huyện Phù Cát tỉnh Bình Định</t>
  </si>
  <si>
    <t>13/QĐ-THA ngày 02/10/2012</t>
  </si>
  <si>
    <t>điểm c, khoản 1, điều 44a</t>
  </si>
  <si>
    <t>Hành Trung</t>
  </si>
  <si>
    <t>BA số 98/2016/HSST
ngày 10/6/2016
của TAND Quận
10, TPHCM</t>
  </si>
  <si>
    <t>59/QĐ-CCTHADS
ngày 01/12/16</t>
  </si>
  <si>
    <t>61/QĐ-CCTHADS ngày 03/4/2017</t>
  </si>
  <si>
    <t>49/QĐST-DS, ngày 02/8/2012 của TAND TP Quảng Ngãi</t>
  </si>
  <si>
    <t>759/QĐTHA, ngày 3/8/2012</t>
  </si>
  <si>
    <t>46/HSST ngày 27/6/1997, 26/HSPT ngày 02/01/1998 của Tòa phúc thẩm TANDTC tại Đà Nẵng</t>
  </si>
  <si>
    <t>09/QĐ-CTHA ngày 30/10/2015</t>
  </si>
  <si>
    <t>03/2014/QĐST-DS ngày 12/6/2014-TAND huyện Đức Phổ</t>
  </si>
  <si>
    <t>28 /QĐ-CCTHA ngày
24/8/2015</t>
  </si>
  <si>
    <t>76/QĐST-DS
11/8/2016
TAND TP Q.Ngãi</t>
  </si>
  <si>
    <t>530
03/01/2017</t>
  </si>
  <si>
    <t>48
05/7/2017</t>
  </si>
  <si>
    <t>Sa 50</t>
  </si>
  <si>
    <t>Phạm Thị Ngọc Thủy</t>
  </si>
  <si>
    <t>192
24/10/2016</t>
  </si>
  <si>
    <t>Traả nợ 113.812.500đ</t>
  </si>
  <si>
    <t>49
05/7/2017</t>
  </si>
  <si>
    <t>Sa 51</t>
  </si>
  <si>
    <t>04/QĐ-CCTHADS 24/02/20176</t>
  </si>
  <si>
    <t>Nguyễn Tấn Hùng và Lữ Thị Bích Liên</t>
  </si>
  <si>
    <t>Giá Vực, Ba Vì, Ba Tơ, Quảng Ngãi</t>
  </si>
  <si>
    <t>69/2016/DS-PT ngày 07/7/2016 TAND tỉnh Quảng Ngãi</t>
  </si>
  <si>
    <t>21/QĐ- CCTHADS-DSCĐ 25/10/2016</t>
  </si>
  <si>
    <t>Nộp án phí: 6.000.000</t>
  </si>
  <si>
    <t>05/QĐ-CCTHADS  21/3/2017</t>
  </si>
  <si>
    <t>07/2016/QĐST-DS 07/12/2016 TAND Ba Tơ</t>
  </si>
  <si>
    <t>57/QĐ-CCTHADS-DSCĐ 12/12/2016</t>
  </si>
  <si>
    <t>Trả cho ông Trần Hoài Linh: 12.000.000</t>
  </si>
  <si>
    <t>Hy Long, Ba Điền, Ba Tơ, Quảng Ngãi</t>
  </si>
  <si>
    <t>09/2015/QĐST-HNGĐ 04/9/2015 TAND Ba Tơ</t>
  </si>
  <si>
    <t>05/QĐ-CCTHADS-HNTĐ 13/10/2016</t>
  </si>
  <si>
    <t>Cấp dưỡng nuôi con cho bà Đinh Thị Lâm: 10.400.000đ</t>
  </si>
  <si>
    <t>Gò Nghênh, Ba Điền, Ba Tơ, Quảng Ngãi</t>
  </si>
  <si>
    <t>03/QĐST-DS ngày 14/4/2014 TAND Ba Tơ</t>
  </si>
  <si>
    <t>Trả cho bà Nguyễn Thị Minh Tâm số tiền: 29,800,000đ</t>
  </si>
  <si>
    <t>02/2017/QQĐST-DS ngày 24/4/2017 TAND Ba Tơ</t>
  </si>
  <si>
    <t>91/QĐ-CCTHADS-DSCĐ ngày 03/5/2017</t>
  </si>
  <si>
    <t>04/QĐ-CCTHA 18/5/2016</t>
  </si>
  <si>
    <t>Tổ11, p. Nghĩa
 Lộ, TPQN</t>
  </si>
  <si>
    <t>68/2015/HSST
14/8/2015</t>
  </si>
  <si>
    <t>94
12/10/2015</t>
  </si>
  <si>
    <t>24
31/5/2016</t>
  </si>
  <si>
    <t>TỔ 7 NGHĨA LỘ
TPQN</t>
  </si>
  <si>
    <t>Nộp án phí
1.015.236đ</t>
  </si>
  <si>
    <t>Nộp án phí: 2.700.000</t>
  </si>
  <si>
    <t>39/QĐ-CCTHA 31/7/2015</t>
  </si>
  <si>
    <t>Trần Văn Tuấn</t>
  </si>
  <si>
    <t>Hòa Mỹ, Hành Phước, Nghĩa Hành</t>
  </si>
  <si>
    <t>23/2014/HSST
17/01/2014 
của TAND huyện, Bình Chánh, TPHCM</t>
  </si>
  <si>
    <t>172/QĐ-CCTHA 26/4/2014</t>
  </si>
  <si>
    <t>40/QĐ-CCTHA 31/7/2015</t>
  </si>
  <si>
    <t>Lê Đức Thắng</t>
  </si>
  <si>
    <t>Vinh Thọ, Hành Phước, Nghĩa Hành</t>
  </si>
  <si>
    <t>90/2009/HSPT
 25/5/2009 của
 TAND tỉnh Quảng Ngãi</t>
  </si>
  <si>
    <t>156/QĐ-CCTHA 16/6/2009</t>
  </si>
  <si>
    <t>41/QĐ-CCTHA 31/7/2015</t>
  </si>
  <si>
    <t>Lê Hồng Sơn</t>
  </si>
  <si>
    <t>95/2014/HSST
18/12/2014
TAND TP Quảng Ngãi</t>
  </si>
  <si>
    <t>471
04/02/2015</t>
  </si>
  <si>
    <t>23
20/8/2015</t>
  </si>
  <si>
    <t xml:space="preserve">30.976.543 đ
Án phí KDTM - ST
</t>
  </si>
  <si>
    <t xml:space="preserve">23.977.740đ
Án phí KDTM - ST
</t>
  </si>
  <si>
    <t>Trần văn Thông</t>
  </si>
  <si>
    <t>425/HSST
12/4/2001 của
TABD tp HCM</t>
  </si>
  <si>
    <t xml:space="preserve">48/QĐ-THA
18/11/2011
</t>
  </si>
  <si>
    <t>08/QĐ-CCTHADS
21/4/2016</t>
  </si>
  <si>
    <t>Tổ 15, phường Trần Phú, thành phố Quảng Ngãi, tỉnh Quảng Ngãi</t>
  </si>
  <si>
    <t>Nguyễn Tấn Hồng</t>
  </si>
  <si>
    <t>64 Nguyễn Chánh, tổ 12, phường Trần Phú, thành phố Quảng Ngãi, tỉnh Quảng Ngãi</t>
  </si>
  <si>
    <t>Phan Ngọc Thiên, Nguyễn Thị Kim Nga</t>
  </si>
  <si>
    <t>04/QĐ-CC.THA ngày 03/8/2015</t>
  </si>
  <si>
    <t>Kiếm 5</t>
  </si>
  <si>
    <t>Hồ Tấn Thanh</t>
  </si>
  <si>
    <t>Đội 8, thôn Cộng Hòa 1, xã Tịnh Ấn tây, T/ Quảng Ngãi</t>
  </si>
  <si>
    <t>55/2014/QĐST-Ds ngày 14/3/2014 -TAND huyện Sơn tịnh</t>
  </si>
  <si>
    <t>699/QĐ-CC.THA ngày 29/4/2014</t>
  </si>
  <si>
    <t>xã Bình Nguyên, huyện Bình Sơn, Quảng Ngãi</t>
  </si>
  <si>
    <t xml:space="preserve">60/2008/DSST ngày 21/11/202008 của TAND huyện Bình Sơn
</t>
  </si>
  <si>
    <t>163/QĐ-CTHA
26/12/2008</t>
  </si>
  <si>
    <t>71/QĐ-CTHA
16/9/2015</t>
  </si>
  <si>
    <t>Lâm Điển</t>
  </si>
  <si>
    <t>Phải nộp tiền án phí dân sự 5.478.600 đồng</t>
  </si>
  <si>
    <t>thôn An Tây, xã Phổ Nhơn, huyện Đức Phổ, tỉnh Quảng Ngãi</t>
  </si>
  <si>
    <t>12/HSST ngày 02/4/2013 của TAND huyện Đức Phổ</t>
  </si>
  <si>
    <t>376/QĐ-CCTHA ngày 24/6/2013</t>
  </si>
  <si>
    <t>Án phí hình sự sơ thẩm và Án phí dân sự sơ thẩm. Tổng cộng: 3.602.000 đồng</t>
  </si>
  <si>
    <t>NGUYỄN TÀI YỂN</t>
  </si>
  <si>
    <t>133
14/10/2015</t>
  </si>
  <si>
    <t>Trả nợ 614.470.000đ</t>
  </si>
  <si>
    <t>123
29/8/2017</t>
  </si>
  <si>
    <t>thôn Hòa Bình, xã Nghĩa Hòa, huyện tư Nghĩa</t>
  </si>
  <si>
    <t>Án 23/2015/HSST ngày 12/5/2015 của TAND huyện Tư Nghĩa</t>
  </si>
  <si>
    <t>Vũ Thành  Sơn</t>
  </si>
  <si>
    <t>thôn Gia An, xã Phổ Phong, huyện Đức Phổ, tỉnh Quảng Ngãi</t>
  </si>
  <si>
    <t>192/2016/HSST ngày 17/11/2016- TAND Quận 10, thành phố Hồ Chí Minh</t>
  </si>
  <si>
    <t>344/QĐ-CCTHADS ngày 23/6/2017</t>
  </si>
  <si>
    <t>Vinh</t>
  </si>
  <si>
    <t>05/2015/HSST ngày 27/01/2015 TAND huyện Bắc Trà My, Quảng Nam</t>
  </si>
  <si>
    <t>255/QĐ-CCTHA ngày 29/6/2015</t>
  </si>
  <si>
    <t>25/QĐ-CCTHA
22/7/2016</t>
  </si>
  <si>
    <t>Nguyễn Văn Quang+Phan Thị May</t>
  </si>
  <si>
    <t>19/2015/DS  18/11/2015</t>
  </si>
  <si>
    <t>72/QĐ-CCTHA 02/12/2015</t>
  </si>
  <si>
    <t>Trả nợ 149.065.727</t>
  </si>
  <si>
    <t>26/QĐ-CCTHA       26/07/2016</t>
  </si>
  <si>
    <t>18/5/2016</t>
  </si>
  <si>
    <t>06/3/2016</t>
  </si>
  <si>
    <t>16/5/2016</t>
  </si>
  <si>
    <t>6/3/2016</t>
  </si>
  <si>
    <t>04/4/2016</t>
  </si>
  <si>
    <t>02/4/2016</t>
  </si>
  <si>
    <t>02/3/2016</t>
  </si>
  <si>
    <t>17/8/2016</t>
  </si>
  <si>
    <t>04/7/2016</t>
  </si>
  <si>
    <t>26/9/2016</t>
  </si>
  <si>
    <t>10/6/2016</t>
  </si>
  <si>
    <t>11/3/2016</t>
  </si>
  <si>
    <t>23/9/2016</t>
  </si>
  <si>
    <t>21/9/2016</t>
  </si>
  <si>
    <t>06/7/2016</t>
  </si>
  <si>
    <t>26/12/2016</t>
  </si>
  <si>
    <t>19/5/2016</t>
  </si>
  <si>
    <t>7/5/2016</t>
  </si>
  <si>
    <t>08/2/2016</t>
  </si>
  <si>
    <t>thôn Hiệp An, xã Phổ Phong, huyện Đức Phổ, tỉnh Quảng Ngãi</t>
  </si>
  <si>
    <t>xã Phổ Thạnh, huyện Đức Phổ, tỉnh Quảng Ngãi</t>
  </si>
  <si>
    <t>11/HSST ngày 16/10/1991 của TAND huyện Đồng Xuân, tỉnh Phú Yên</t>
  </si>
  <si>
    <t>04/THA ngày 20/10/1994</t>
  </si>
  <si>
    <t xml:space="preserve">239/QĐ-CCTHA ngày 08/9/2011 </t>
  </si>
  <si>
    <t>Điểm a
 Khoản 1 
điều 44a</t>
  </si>
  <si>
    <t>Điểm a 
Khoản 1
 điều 44a</t>
  </si>
  <si>
    <t>Trả nợ công dân số tiền 126.723.000đồng</t>
  </si>
  <si>
    <t>25/QĐ-CCTHADS
28/6/2016</t>
  </si>
  <si>
    <t>Tôn Thị Thu Hòa</t>
  </si>
  <si>
    <t>Thôn Minh Mỹ, xã Tịnh Bắc, huyện sơn Tịnh</t>
  </si>
  <si>
    <t>Bản án số: 08/2016/HNGĐ-ST ngày 30/3/2016</t>
  </si>
  <si>
    <t>Nguyễn Ngọc Duy - Phạm Thị Thủy</t>
  </si>
  <si>
    <t>173 Lê Trung Đình, thành phố Quảng Ngãi</t>
  </si>
  <si>
    <t>13/2014/QD-CCTHA ngày 04/3/2014</t>
  </si>
  <si>
    <t>595/QĐ-CCTHA ngày 18/4/2014</t>
  </si>
  <si>
    <t>111/QĐ-CCTHA ngày 01/9/2015</t>
  </si>
  <si>
    <t>Kiếm 32</t>
  </si>
  <si>
    <t>Nguyễn Văn Hùng</t>
  </si>
  <si>
    <t>182 Võ thị Sáu, thành phố Quảng Ngãi</t>
  </si>
  <si>
    <t>21/2012/QĐST-KDTM ngày 13/9/2012 TAND thành phố Quảng Ngãi</t>
  </si>
  <si>
    <t>172/QĐ-CCTHA ngày 09/01/2012</t>
  </si>
  <si>
    <t>108/QĐ-CCTHA ngày 18/9/2015</t>
  </si>
  <si>
    <t>Kiếm 33</t>
  </si>
  <si>
    <t>27/2013/QĐST-DS ngày 04/7/2013 TAND thành phố Quảng Ngãi</t>
  </si>
  <si>
    <t>1136/QĐ-CCTHA ngày 23/7/2013</t>
  </si>
  <si>
    <t>106/QĐ-CCTHA ngày 23/9/2015</t>
  </si>
  <si>
    <t>Kiếm 34</t>
  </si>
  <si>
    <t>Trịnh Viết Tài</t>
  </si>
  <si>
    <t>Đội 6, thôn Trường Thọ Tây, phường Trương Quang Trọng</t>
  </si>
  <si>
    <t>42/2008/HSST ngày 26/9/2008 của TAND thành phố Quảng Ngãi</t>
  </si>
  <si>
    <t>719/QĐ-CCTHA ngày 29/4/2014</t>
  </si>
  <si>
    <t>105/QĐ-CCTHA ngày 23/9/2015</t>
  </si>
  <si>
    <t>Kiếm 35</t>
  </si>
  <si>
    <t>Nguyễn Thị Thu Loan</t>
  </si>
  <si>
    <t>thôn Tập An Nam xã Phổ Văn, huyện Đức Phổ, tỉnh Quảng Ngãi</t>
  </si>
  <si>
    <t>62/2011/DSST
12/12/2011</t>
  </si>
  <si>
    <t>421
16/3/2016</t>
  </si>
  <si>
    <t>tra TC
143,665,953</t>
  </si>
  <si>
    <t>52
23/6/2016</t>
  </si>
  <si>
    <t>Võ THị Thu Thanh</t>
  </si>
  <si>
    <t>13/2014/HSST
6/3/2014</t>
  </si>
  <si>
    <t>1032
20/6/2014</t>
  </si>
  <si>
    <t>sung công 
5,000,000</t>
  </si>
  <si>
    <t>53
23/6/2016</t>
  </si>
  <si>
    <t>Nhân 43</t>
  </si>
  <si>
    <t>42
22/6/2016</t>
  </si>
  <si>
    <t>20/7/2016</t>
  </si>
  <si>
    <t>15/QĐ-CCTHA ngày 30/7/2015</t>
  </si>
  <si>
    <t>CHV HÀ</t>
  </si>
  <si>
    <t>Ông Võ Cao Danh, bà Dương Thị Thy Thy</t>
  </si>
  <si>
    <t>Tổ 10, p. Nghĩa Lộ, TP. Quảng Ngãi, tỉnh Quảng Ngãi</t>
  </si>
  <si>
    <t>90/QĐ-CTHA
05/9/2015</t>
  </si>
  <si>
    <t>Nguyễn Thị 
Quỳnh Trang</t>
  </si>
  <si>
    <t>158/QĐ-CCTHA 05/5/2015</t>
  </si>
  <si>
    <t>Nguyễn Tấn Phường và bà Võ Thị Tuyết</t>
  </si>
  <si>
    <t>Tổ 13, phường Nguyễn Nghiêm, thành phố Quảng Ngãi</t>
  </si>
  <si>
    <t>30/DSST ngày 29/9/2012 của TAND TP Quảng Ngãi</t>
  </si>
  <si>
    <t>230/QĐ-CCTHA ngày 16/11/2012</t>
  </si>
  <si>
    <t>31/QĐ-CCTHA ngày 24/8/2015</t>
  </si>
  <si>
    <t>Bình 61</t>
  </si>
  <si>
    <t>Nguyễn Văn Phú và bà Đặng Thị Như Nguyệt</t>
  </si>
  <si>
    <t>Số 71/5 đường Nguyễn Bá Loan, thành phố Quảng Ngãi</t>
  </si>
  <si>
    <t>17/DSST ngày 28/9/2010 của TAND TP Quảng Ngãi</t>
  </si>
  <si>
    <t>02/2017/QĐST-DS
09/01/2017
TAND TP Quảng Ngãi</t>
  </si>
  <si>
    <t>699
14/02/2017</t>
  </si>
  <si>
    <t>Án phií 3.225.000đ</t>
  </si>
  <si>
    <t>30
02/6/2017</t>
  </si>
  <si>
    <t>Hương 62</t>
  </si>
  <si>
    <t>120/2016/QĐST-DS
28/12/2016
TABD TP Quảng Ngãi</t>
  </si>
  <si>
    <t>540
06/01/2017</t>
  </si>
  <si>
    <t>Án phí 1.250.000đ</t>
  </si>
  <si>
    <t>29
02/6/2017</t>
  </si>
  <si>
    <t>Hương 63</t>
  </si>
  <si>
    <t>Nguyễn Thị Hoa</t>
  </si>
  <si>
    <t>Nghĩa An, TP Quảng Ngãi</t>
  </si>
  <si>
    <t>107/2016/QĐST-DS
24/10/2016
TAND TP Quảng Ngãi</t>
  </si>
  <si>
    <t>409
28/11/2016</t>
  </si>
  <si>
    <t>Trả nợ
700.000.000đ</t>
  </si>
  <si>
    <t>44
12/6/2017</t>
  </si>
  <si>
    <t>Hương 64</t>
  </si>
  <si>
    <t>Trần Quốc Hưng</t>
  </si>
  <si>
    <t>05/2015/HNGĐ-PT
09/12/2015
TAND TP Quảng Ngãi</t>
  </si>
  <si>
    <t>663
04/01/2016</t>
  </si>
  <si>
    <t>CNNC 7.000.000đ</t>
  </si>
  <si>
    <t>42
08/6/2017</t>
  </si>
  <si>
    <t>07/6'/2017</t>
  </si>
  <si>
    <t>Hương 65</t>
  </si>
  <si>
    <t>Nguyễn Thị Hậu</t>
  </si>
  <si>
    <t>48/2015/QĐST-DS
03/9/2015
TAND TP Quảng Ngãi</t>
  </si>
  <si>
    <t>54
12/10/2015</t>
  </si>
  <si>
    <t>Án phí 5.101.000đ</t>
  </si>
  <si>
    <t>43
12/6/2017</t>
  </si>
  <si>
    <t>Hương 66</t>
  </si>
  <si>
    <t>Sa 30</t>
  </si>
  <si>
    <t>Tổ 9, P Nghĩa Chánh, TPQN</t>
  </si>
  <si>
    <t>48/QĐ-CCTHADS
22-6-2016</t>
  </si>
  <si>
    <t>Hương 42</t>
  </si>
  <si>
    <t>43/2015/QĐST-DS
27/8/2015
TAND Tp Quảng Ngãi</t>
  </si>
  <si>
    <t>127/QĐ-CCTHA
14/10/2015</t>
  </si>
  <si>
    <t>Phải trả nợ: 
75.027.919đ</t>
  </si>
  <si>
    <t>49/QĐ-CCTHADS
22-6-2016</t>
  </si>
  <si>
    <t>Hương 43</t>
  </si>
  <si>
    <t>Lâm Bảy</t>
  </si>
  <si>
    <t>Phạm Hùng Vinh</t>
  </si>
  <si>
    <t>178
28/9/2017</t>
  </si>
  <si>
    <t>Bùi Minh Tú</t>
  </si>
  <si>
    <t>46 Phan Đình Phùng</t>
  </si>
  <si>
    <t>29/2013/DSST
04/4/2013
TAND TP Quảng Ngãi</t>
  </si>
  <si>
    <t>930
16/5/2013</t>
  </si>
  <si>
    <t>Trả nợ 4.280.000.000đ</t>
  </si>
  <si>
    <t>179
28/9/2017</t>
  </si>
  <si>
    <t>Đỗ Minh Đức, Trần Thị Nhung</t>
  </si>
  <si>
    <t>Thôn Trường Thọ Đông, thị trấn Sơn Tịnh ( nay là phường Trương Quang Trọng, thành phố Quảng Ngãi) , tỉnh Quảng Ngãi.</t>
  </si>
  <si>
    <t xml:space="preserve">18/2003/DSST
22/4/2003
TAND huyện CưM'gar, tỉnh Đắk Lăk
</t>
  </si>
  <si>
    <t>999
10/6/2014</t>
  </si>
  <si>
    <t>Trả nợ: 166.712.000đ</t>
  </si>
  <si>
    <t xml:space="preserve">180
28/9/2017
</t>
  </si>
  <si>
    <t>Kiếm</t>
  </si>
  <si>
    <t>Công ty cổ phần Trường Giang</t>
  </si>
  <si>
    <t>Km1052 thị trấn Sơn Tịnh, huyện Sơn Tịnh (nay là phường Trương Quang Trọng, thành phố Quảng Ngãi), tỉnh Quảng Ngãi</t>
  </si>
  <si>
    <t>02/2011/QĐST-KDTM 27/5/2011
TAND huyện Sơn Tịnh, tỉnh Quảng Ngãi</t>
  </si>
  <si>
    <t>771
29/4/2014</t>
  </si>
  <si>
    <t>Trả nợ: 28.734.800đ</t>
  </si>
  <si>
    <t xml:space="preserve">181
28/9/2017
</t>
  </si>
  <si>
    <t>15/QĐ-CTHA
16/7/2014</t>
  </si>
  <si>
    <t>55/QĐ-CTHA
20/8/2015</t>
  </si>
  <si>
    <t>P.Nghĩa Chánh</t>
  </si>
  <si>
    <t>04/2014/DSST
05/3/2014</t>
  </si>
  <si>
    <t>1100
04/7/2014</t>
  </si>
  <si>
    <t>78
01/9/2015</t>
  </si>
  <si>
    <t xml:space="preserve"> Lê Chi</t>
  </si>
  <si>
    <t>Thôn Long Thành,
 xã Tịnh Thiện,
 TP Q.Ngãi</t>
  </si>
  <si>
    <t>13/2012/HSST
15/02/2012 của TAND
Quận 3, TP Hồ Chí Minh</t>
  </si>
  <si>
    <t>829
29/4/2014</t>
  </si>
  <si>
    <t>Tổ dân phố 4, thị trấn Đức Phổ, huyện Đức Phổ, tỉnh Quảng Ngãi</t>
  </si>
  <si>
    <t>294/2010/HSST ngày 17/12/2010 của TAND Quận Tân Bình, TPHCM</t>
  </si>
  <si>
    <t>159/QĐ-THA ngày 29/6/2011</t>
  </si>
  <si>
    <t>16/QĐ-CCTHA
31/7/2015</t>
  </si>
  <si>
    <t>44/QĐ-CCTHADS 23/9/2015</t>
  </si>
  <si>
    <t>Nguyễn Thị Qúy</t>
  </si>
  <si>
    <t>Đội 14, thôn Tân Phước, xã Tịnh Đông, Sơn Tịnh</t>
  </si>
  <si>
    <t>27/2007/QĐST-DS 29/5/2007 TAND H. Sơn Tịnh</t>
  </si>
  <si>
    <t>46 Phan Đình Phùng, Tp.Quảng Ngãi</t>
  </si>
  <si>
    <t>01/2015/DSST
ngày 26/3/2015
TAND huyện Sơn Hà</t>
  </si>
  <si>
    <t>1739
16/8/2016</t>
  </si>
  <si>
    <t>156
13/9/2016</t>
  </si>
  <si>
    <t xml:space="preserve">Hồ Thị Tuyết                          </t>
  </si>
  <si>
    <t xml:space="preserve">  Tổ 17, phường Chánh Lộ, Tp.Quảng Ngãi</t>
  </si>
  <si>
    <t>16/2016/QĐST-DS
ngày 26/02/2016
TAND Tp.Quảng Ngãi</t>
  </si>
  <si>
    <t>937
04/3/2016</t>
  </si>
  <si>
    <t>159 16/9/2016</t>
  </si>
  <si>
    <t>15/2016/QĐST-DS
ngày 26/02/2016
TAND Tp.Quảng Ngãi</t>
  </si>
  <si>
    <t>938
04/3/2016</t>
  </si>
  <si>
    <t>160 16/9/2016</t>
  </si>
  <si>
    <t>30/6/2016</t>
  </si>
  <si>
    <t>Cường 13</t>
  </si>
  <si>
    <t xml:space="preserve">Trần Tấn Hoàng             </t>
  </si>
  <si>
    <t xml:space="preserve"> 245 Võ Thị Sáu, Tp.Quảng Ngãi</t>
  </si>
  <si>
    <t>49/2015/QĐST-DS
ngày 07/9/2015
TAND Tp.Quảng Ngãi</t>
  </si>
  <si>
    <t>101 28/7/2016</t>
  </si>
  <si>
    <t>Cường 14</t>
  </si>
  <si>
    <t>Tân Thành, Hành
Nhân, Nghĩa Hành</t>
  </si>
  <si>
    <t>26/01/2016</t>
  </si>
  <si>
    <t>Nguyễn Thống Nhất</t>
  </si>
  <si>
    <t>Xóm 9A, Thôn Độc Lập, xã Tịnh Ấn Tây, thành phố Quảng Ngãi</t>
  </si>
  <si>
    <t>án phí
3.250.000 đ</t>
  </si>
  <si>
    <t>án phí
24.920.000 đ</t>
  </si>
  <si>
    <t>án phí
641.255 đ</t>
  </si>
  <si>
    <t>án phí
3.750.000 đ</t>
  </si>
  <si>
    <t>án phí
2.250.000 đ</t>
  </si>
  <si>
    <t>sung công
5.000.000 đ</t>
  </si>
  <si>
    <t>án phí
1.750.000 đ</t>
  </si>
  <si>
    <t>Bồi thường
26.463.000 đ</t>
  </si>
  <si>
    <t>Bồi thường
212.473.400 đ</t>
  </si>
  <si>
    <t>Bồi thường
82.816.000 đ</t>
  </si>
  <si>
    <t>Bồi thường
5.759.226 đ</t>
  </si>
  <si>
    <t>Bồi thường
13.200.000 đ</t>
  </si>
  <si>
    <t>Bồi thường
11.000.000 đ</t>
  </si>
  <si>
    <t xml:space="preserve">án phí
7.835.000 đ
</t>
  </si>
  <si>
    <t xml:space="preserve">trả nợ
164.000.000 đ
</t>
  </si>
  <si>
    <t>án phí
50.000 đ
phạt
5.000.000 đ</t>
  </si>
  <si>
    <t>44.848.762đ án phí kinh doanh thương mại sơ thẩm</t>
  </si>
  <si>
    <t>30.301.000đ án phí dân sự sơ thẩm</t>
  </si>
  <si>
    <t>39.338.712đ án phí KDTMST</t>
  </si>
  <si>
    <t>45.320.135đ án phí KDTMST</t>
  </si>
  <si>
    <t>94/2016/QĐST-DS
29/8/2016
TAND TP Q.Ngãi</t>
  </si>
  <si>
    <t>38
03/10/2016</t>
  </si>
  <si>
    <t>AP 7.500.000đ</t>
  </si>
  <si>
    <t>13
05/01/2017</t>
  </si>
  <si>
    <t>Nhân 78</t>
  </si>
  <si>
    <t>93/2016/DSPT
21/9/2016
TAND TP Q.Ngãi</t>
  </si>
  <si>
    <t>ông Phan Đình Quyền có nghĩa vụ trả nợ cho ông Lê Lội và bà Nguyễn Thị Xuân 04 chỉ 05 phân vàng 24k (hai bên thống nhất quy ra tiền 13.500.000 đồng)</t>
  </si>
  <si>
    <t>Số 46/QĐ-CCTHA ngày 19/9/2017</t>
  </si>
  <si>
    <t>Số 47/QĐ-CCTHA ngày 19/9/2017</t>
  </si>
  <si>
    <t>207/QĐ-CCTHADS ngày 22/02/2017</t>
  </si>
  <si>
    <t xml:space="preserve">132/2012/HNGĐ-ST
24/9/2017
TAND TP Quảng Ngãi
</t>
  </si>
  <si>
    <t>706
29/4/2014</t>
  </si>
  <si>
    <t>Trả nợ: 52.467.000</t>
  </si>
  <si>
    <t xml:space="preserve">188
28/9/2017
</t>
  </si>
  <si>
    <t>Nguyễn Văn Vỹ</t>
  </si>
  <si>
    <t>Xóm 2, thôn Thống Nhất, xã Tịnh Ấn Tây, thành phố Quảng Ngãi</t>
  </si>
  <si>
    <t>14/2016/HNGĐ-ST
21/4/2016
TAND TP Quảng Ngãi</t>
  </si>
  <si>
    <t>416
02/12/2016</t>
  </si>
  <si>
    <t xml:space="preserve">189
28/9/2017
</t>
  </si>
  <si>
    <t>Trương Thiên Linh Uyên</t>
  </si>
  <si>
    <t>Tổ 19, phường Chánh Lộ, thành phố Quảng Ngãi</t>
  </si>
  <si>
    <t>104/2015/QĐST-HNGĐ
09/7/2015
TAND TP Quảng Ngãi</t>
  </si>
  <si>
    <t>1126
22/7/2015</t>
  </si>
  <si>
    <t>AP: 10.100.000đ</t>
  </si>
  <si>
    <t xml:space="preserve">190
28/9/2017
</t>
  </si>
  <si>
    <t>Phạm Anh Trí</t>
  </si>
  <si>
    <t>Thôn Tư Cung, xã Tịnh Khê, thành phố Quảng Ngãi</t>
  </si>
  <si>
    <t>70 chỉ vàng 97%</t>
  </si>
  <si>
    <t>159-QĐTHA, ngày 08/4/2005</t>
  </si>
  <si>
    <t>Án phí DSST là 1.439.700 đồng</t>
  </si>
  <si>
    <t>Án phí HSST + SQNN là 6.100.000 đồng</t>
  </si>
  <si>
    <t>Án phí HSST + DSST là 11.477.500 đồng</t>
  </si>
  <si>
    <t>Án phí DSST là 2.550.400 đồng</t>
  </si>
  <si>
    <t>Án phí HSST + SQNN là 16.090.000 đồng</t>
  </si>
  <si>
    <t>188
24/10/2016</t>
  </si>
  <si>
    <t>Trả CD 225.000.000đ</t>
  </si>
  <si>
    <t>08
05/01/2017</t>
  </si>
  <si>
    <t>Nhân 83</t>
  </si>
  <si>
    <t>832/QĐ-CC.THA ngày 12/4/2013</t>
  </si>
  <si>
    <t>38/QĐ-CC.THA ngày 24/8/2015</t>
  </si>
  <si>
    <t>Kiếm 7</t>
  </si>
  <si>
    <t>18/2013/HSST 22/02/2013 TAND thành phố Quảng Ngãi</t>
  </si>
  <si>
    <t>348//QĐ-CTHA
30/5/2013</t>
  </si>
  <si>
    <t>Án phí HSST + DSST
400.000</t>
  </si>
  <si>
    <t>40/QĐ-CTHA
30/7/2015</t>
  </si>
  <si>
    <t>Huỳnh Mai Lộc</t>
  </si>
  <si>
    <t>280/2012/HSST, 23/11/2012
TAND quận Gò Vấp, Tp Hồ Chí Minh</t>
  </si>
  <si>
    <t>19/QĐ-CCTHA-HS
11/12/2015</t>
  </si>
  <si>
    <t>19/QĐ-CCTHADS
 ngày 07/4/2016</t>
  </si>
  <si>
    <t>Huỳnh Cường</t>
  </si>
  <si>
    <t>Nhân 35</t>
  </si>
  <si>
    <t>CHV Cầm</t>
  </si>
  <si>
    <t>"</t>
  </si>
  <si>
    <t>296/2010/HSPT 05/8/2010 TANDTC Đà Nẵng</t>
  </si>
  <si>
    <t>05/QĐ-THA 05/10/2010</t>
  </si>
  <si>
    <t>206/2016/QĐST-HNGĐ
14/11/2016
TAND TP Quảng Ngãi</t>
  </si>
  <si>
    <t>537
06/01/2017</t>
  </si>
  <si>
    <t>Cấp dưỡng: 11.000.000đ</t>
  </si>
  <si>
    <t xml:space="preserve">191
28/9/2017
</t>
  </si>
  <si>
    <t>Trần Thanh Diệp</t>
  </si>
  <si>
    <t>Lô 216-217-218 Khu dân cư đê bao Sông Trà Khúc, phường Trần Phú, thành phố Quảng Ngãi</t>
  </si>
  <si>
    <t>18/2013/QĐST-DS
27/5/2013
TAND TP Quảng Ngãi</t>
  </si>
  <si>
    <t>996
04/6/2013</t>
  </si>
  <si>
    <t>AP: 2.792.171đ</t>
  </si>
  <si>
    <t xml:space="preserve">192
28/9/2017
</t>
  </si>
  <si>
    <t>Đoàn Văn Thương</t>
  </si>
  <si>
    <t>Thôn An Vĩnh, xã Tịnh Kỳ, thành phố Quảng Ngãi, tỉnh Quảng Ngão</t>
  </si>
  <si>
    <t>02/2017/DSST
10/01/2017
TAND TP Quảng Ngãi</t>
  </si>
  <si>
    <t>755
22/2/2017</t>
  </si>
  <si>
    <t xml:space="preserve">193
28/9/2017
</t>
  </si>
  <si>
    <t>Nguyễn Tấn Cảnh</t>
  </si>
  <si>
    <t>754
22/2/2017</t>
  </si>
  <si>
    <t>Trả nợ: 10.000.000đ</t>
  </si>
  <si>
    <t xml:space="preserve">194
28/9/2017
</t>
  </si>
  <si>
    <t>Đoàn Văn Thương, Nguyễn Tấn Cảnh</t>
  </si>
  <si>
    <t>730
21/02/2017</t>
  </si>
  <si>
    <t>AP: 1.500.000đ</t>
  </si>
  <si>
    <t xml:space="preserve">195
29/9/2017
</t>
  </si>
  <si>
    <t>Bờ Bắc sông Trà Khúc, thôn Liên Hiệp 2, phường Trương Quang Trọng, thành phố Quảng Ngãi\, tỉnh Quảng Ngãi</t>
  </si>
  <si>
    <t>03/2012//KDTM-ST
05/6/2012
TAND huyện Sơn Tịnh, tỉnh Quảng Ngãi</t>
  </si>
  <si>
    <t>763
29/4/2014</t>
  </si>
  <si>
    <t>AP: 1.591.000đ</t>
  </si>
  <si>
    <t xml:space="preserve">196
29/9/2017
</t>
  </si>
  <si>
    <t>Đỗ Ngọc Hoàng</t>
  </si>
  <si>
    <r>
      <t xml:space="preserve">Lê Tấn Hùng </t>
    </r>
    <r>
      <rPr>
        <sz val="10"/>
        <rFont val="Arial"/>
        <family val="2"/>
      </rPr>
      <t>(Lê Văn Hùng, Nguyễn Văn Hải, Đặng Văn Hòa, Đỗ Văn Dũng), sinh năm 1969</t>
    </r>
  </si>
  <si>
    <r>
      <t>Huỳnh Văn Thống,</t>
    </r>
    <r>
      <rPr>
        <sz val="10"/>
        <rFont val="Arial"/>
        <family val="2"/>
      </rPr>
      <t xml:space="preserve"> sinh năm 1953 và </t>
    </r>
    <r>
      <rPr>
        <b/>
        <sz val="10"/>
        <rFont val="Arial"/>
        <family val="2"/>
      </rPr>
      <t>Võ Thị Xuân Ba</t>
    </r>
    <r>
      <rPr>
        <sz val="10"/>
        <rFont val="Arial"/>
        <family val="2"/>
      </rPr>
      <t>, sinh năm 1957</t>
    </r>
  </si>
  <si>
    <r>
      <t>Đặng Trường Nhân,</t>
    </r>
    <r>
      <rPr>
        <sz val="10"/>
        <rFont val="Arial"/>
        <family val="2"/>
      </rPr>
      <t xml:space="preserve"> sinh năm 1977 </t>
    </r>
  </si>
  <si>
    <r>
      <t>Cty TNHH Trường Sơn (</t>
    </r>
    <r>
      <rPr>
        <sz val="10"/>
        <rFont val="Arial"/>
        <family val="2"/>
      </rPr>
      <t xml:space="preserve">do ông </t>
    </r>
    <r>
      <rPr>
        <b/>
        <sz val="10"/>
        <rFont val="Arial"/>
        <family val="2"/>
      </rPr>
      <t>Trần Tấn Dũng</t>
    </r>
    <r>
      <rPr>
        <sz val="10"/>
        <rFont val="Arial"/>
        <family val="2"/>
      </rPr>
      <t xml:space="preserve"> làm Giám đốc)</t>
    </r>
  </si>
  <si>
    <r>
      <t>Huỳnh Thị Ngọc Ánh</t>
    </r>
    <r>
      <rPr>
        <sz val="10"/>
        <rFont val="Arial"/>
        <family val="2"/>
      </rPr>
      <t>, sinh năm 1955</t>
    </r>
  </si>
  <si>
    <r>
      <t>Bạch Thị Bảy</t>
    </r>
    <r>
      <rPr>
        <sz val="10"/>
        <rFont val="Arial"/>
        <family val="2"/>
      </rPr>
      <t>, sinh năm 1968</t>
    </r>
  </si>
  <si>
    <r>
      <t>Bạch Thị Bảy</t>
    </r>
    <r>
      <rPr>
        <sz val="10"/>
        <rFont val="Arial"/>
        <family val="2"/>
      </rPr>
      <t xml:space="preserve">, sinh năm 1968; </t>
    </r>
    <r>
      <rPr>
        <b/>
        <sz val="10"/>
        <rFont val="Arial"/>
        <family val="2"/>
      </rPr>
      <t>Trần Văn Độ</t>
    </r>
    <r>
      <rPr>
        <sz val="10"/>
        <rFont val="Arial"/>
        <family val="2"/>
      </rPr>
      <t>, sinh năm 1968</t>
    </r>
  </si>
  <si>
    <r>
      <t>Huỳnh Thị Chuyện (Trang)</t>
    </r>
    <r>
      <rPr>
        <sz val="10"/>
        <rFont val="Arial"/>
        <family val="2"/>
      </rPr>
      <t>, sinh năm 1977</t>
    </r>
  </si>
  <si>
    <r>
      <t>Trần Văn Tuấn</t>
    </r>
    <r>
      <rPr>
        <sz val="10"/>
        <rFont val="Arial"/>
        <family val="2"/>
      </rPr>
      <t>, sinh năm 1983</t>
    </r>
  </si>
  <si>
    <r>
      <t>Nguyễn Văn Hiền</t>
    </r>
    <r>
      <rPr>
        <sz val="10"/>
        <rFont val="Arial"/>
        <family val="2"/>
      </rPr>
      <t>, sinh năm 1977</t>
    </r>
  </si>
  <si>
    <t>Phải trả cho bà Lê Thị Phương Thảo 40.000.000 đồng và tiền lãi suất chậm thi hành án</t>
  </si>
  <si>
    <t>Phải nộp án phí dân sự sơ thẩm còn 17.267.569 đồng</t>
  </si>
  <si>
    <t>114/QĐ-CCTHA ngày 03/7/2016</t>
  </si>
  <si>
    <t>Ngày 28/7/2016</t>
  </si>
  <si>
    <t>Bà Bùi Thị Mẫn</t>
  </si>
  <si>
    <t>16/QĐ-CCTHA 11/11/2014</t>
  </si>
  <si>
    <t>08/QĐ-CCTHA 03/9/2015</t>
  </si>
  <si>
    <t>Công ty TNHH MTV Cường Thịnh (ông Trương Đức Tụy đại diện)</t>
  </si>
  <si>
    <t>Ông Ng uyễn Viết Phước phải có nghĩa vụ cấp dưỡng nuôi con là cháu Nguyễn Hoàng Minh Trí sinh ngày 08/7/2013, mỗi tháng 700.000đồng cho đến khi cháu Trí đủ 18 tuổi. Thời gian cấp dưỡng từ ngày 24/11/2016 đến ngày 28/02/2017: 2.263.000đ</t>
  </si>
  <si>
    <t>231/QĐ-CCTHADS ngày 24/02/2017</t>
  </si>
  <si>
    <t>Lê Tấn Thành+
Phạm Thị Tường Vi</t>
  </si>
  <si>
    <t>Trả ông Hoàng Việt Thanh 40.000.000đ</t>
  </si>
  <si>
    <t>Số 04/2015/DSST ngày 15/6/2015  của TAND huyện Mộ Đức, tỉnh Quảng Ngãi</t>
  </si>
  <si>
    <t>Số 359/QĐ-CCTHA ngày 14/8/2015</t>
  </si>
  <si>
    <t>Trả nợ cho bà Loan, ông Hưng số tiền 120.960.000đ</t>
  </si>
  <si>
    <t>không có tài sản</t>
  </si>
  <si>
    <t>Số 51/QĐ-CCTHA ngày 25/9/2015</t>
  </si>
  <si>
    <t>Lê Văn Ngọc</t>
  </si>
  <si>
    <t>Thôn Thạch Trụ Tây, xã Đức Lân, huyện Mộ Đức, tỉnh Quảng Ngãi</t>
  </si>
  <si>
    <t>Số 09/2013/QĐST-DS  ngày 03/9/2013 của TAND huyện Mộ Đức, tỉnh Quảng Ngãi</t>
  </si>
  <si>
    <t>Số 47/QĐ-CCTHA ngày 26/11/2014</t>
  </si>
  <si>
    <t>trả nợ cho bà Nguyễn Thị Thúy Liễu 20.130.000đ</t>
  </si>
  <si>
    <t>23/10/2015</t>
  </si>
  <si>
    <t>Số 01/QĐ-CCTHA ngày 02/11/2015</t>
  </si>
  <si>
    <t>Lê Hiền (Lê Thanh Hiền)</t>
  </si>
  <si>
    <t>Bà cao Thị Xuân Thảo phải trả nợ cho bà Trần Thị Phương số tiền nợ gốc là 39.520.000đ</t>
  </si>
  <si>
    <t>26/QĐ-CCTHA ngày 30/5//2017</t>
  </si>
  <si>
    <t>Tổ 19, phường Nghĩa Chánh, thành phố Quảng Ngãi</t>
  </si>
  <si>
    <t>Nguyễn Duy Phương</t>
  </si>
  <si>
    <t>Thôn Châu tử, xã Bình Nguyên, Bình Sơn</t>
  </si>
  <si>
    <t>Hương 24</t>
  </si>
  <si>
    <t>Hương 25</t>
  </si>
  <si>
    <t>Nguyễn Văn Việt</t>
  </si>
  <si>
    <t>19/01/2016</t>
  </si>
  <si>
    <t>Đinh Văn Quang, Huỳnh Thị Thanh Ni</t>
  </si>
  <si>
    <t>06/2010/DSST TAND huyện Tư Nghĩa</t>
  </si>
  <si>
    <t>14/QĐ-CCTHA
01/10/2010</t>
  </si>
  <si>
    <t xml:space="preserve">Án phí 
4.000.000
</t>
  </si>
  <si>
    <t>Sơn Tịnh</t>
  </si>
  <si>
    <t>Võ Đức</t>
  </si>
  <si>
    <t>Bình 23</t>
  </si>
  <si>
    <t>Bình 24</t>
  </si>
  <si>
    <t>Lâm Thị Hồng</t>
  </si>
  <si>
    <t>Tổ 8, phường Nghĩa Chánh, TPQN</t>
  </si>
  <si>
    <t>60/QĐST-DS, ngày 31/8/2012 của TAND TP Quảng Ngãi</t>
  </si>
  <si>
    <t>12/QĐ-CCTHA ngày 05/10/2015</t>
  </si>
  <si>
    <t>Xã Bình Nguyên, huyện Bình Sơn, tỉnh Quảng Ngãi</t>
  </si>
  <si>
    <t xml:space="preserve">234/HSPT ngày 15/4/2016 của TAND TPHCM
</t>
  </si>
  <si>
    <t>10/QĐ-CTHA
12/10/2016</t>
  </si>
  <si>
    <t>Án phí
200.000 đ; sung công 50.000.000</t>
  </si>
  <si>
    <t>NGUYỄN TẤN BỬU</t>
  </si>
  <si>
    <t xml:space="preserve">475/HSST ngày 17/8/2016 của TAND quận Tân Bình, TPHCM
</t>
  </si>
  <si>
    <t>67/QĐ-CTHA
06/12/2016</t>
  </si>
  <si>
    <t>Án phí
1.865.000 đ</t>
  </si>
  <si>
    <t>09/QĐ-CTHA
27/4/2017</t>
  </si>
  <si>
    <t xml:space="preserve"> tổ 7, phường Nghĩa Chánh, TPQN</t>
  </si>
  <si>
    <t>08/DSST ngày 25/4/2011 TAND TP Quảng Ngãi và Bản số 34/DSPT ngày 20/7/2011 TAND tỉnh Q. Ngãi</t>
  </si>
  <si>
    <t>Hà 
Thanh Trà</t>
  </si>
  <si>
    <t>Thôn Tân Hội, 
xã Nghĩa Trung, Tư Nghĩa</t>
  </si>
  <si>
    <t>363/QĐ-CCTHA
25/8/2015</t>
  </si>
  <si>
    <t>Án phí DSST là 4.120.000 đồng</t>
  </si>
  <si>
    <t>07/THA ngày 28/4/17</t>
  </si>
  <si>
    <t>Nguyễn Trúc Lài</t>
  </si>
  <si>
    <t>An Chỉ, Hành
Phước</t>
  </si>
  <si>
    <t>BA số 177/HSST
ngày 23/11/2016 
của TAND thị
xã Bến Cát, 
Bình Dương</t>
  </si>
  <si>
    <t>Án phí DSST là 6.606.250 đồng</t>
  </si>
  <si>
    <t>Án phí KDTM là 8.859.600 đồng</t>
  </si>
  <si>
    <t>Nộp án 8.972.000đ</t>
  </si>
  <si>
    <t>Số 14/QĐ-CCTHA ngày 29/3/2016</t>
  </si>
  <si>
    <t>thôn Mỹ Thuận, xã Phổ Thuận, huyện Đức Phổ, tỉnh Quảng Ngãi</t>
  </si>
  <si>
    <t>46/THA ngày 07/12/2001</t>
  </si>
  <si>
    <t>Phan Tấn Nhân</t>
  </si>
  <si>
    <t>Phước Thọ, Bình Phước, Bình Sơn, Quảng Ngãi</t>
  </si>
  <si>
    <t>17/2012/HSST
16/01/2012
TAND huyện Hóc Môn, TPHCM</t>
  </si>
  <si>
    <t>60/QĐ-CTHA
20/3/2012</t>
  </si>
  <si>
    <t>13/7/2015</t>
  </si>
  <si>
    <t>415
13/01/2015</t>
  </si>
  <si>
    <t>115
21/9/2015</t>
  </si>
  <si>
    <t>Cường 4</t>
  </si>
  <si>
    <t>Án phí HSST 400.000đ và 128.009.000đ án phí dân sự sơ thẩm; 400.000đ án phí HSpT</t>
  </si>
  <si>
    <t>Án phí HSST 200.000đ,  và 4.194.500đ án phí dân sự sơ thẩm</t>
  </si>
  <si>
    <t>Trả nợ cho Tổ chức TDNH 855.644.296đ</t>
  </si>
  <si>
    <r>
      <t>23.000.000đ</t>
    </r>
    <r>
      <rPr>
        <sz val="10"/>
        <rFont val="Arial"/>
        <family val="2"/>
      </rPr>
      <t xml:space="preserve"> án phí (hình sự sơ thẩm và dân sự)</t>
    </r>
  </si>
  <si>
    <r>
      <t>28.650.000</t>
    </r>
    <r>
      <rPr>
        <sz val="10"/>
        <rFont val="Arial"/>
        <family val="2"/>
      </rPr>
      <t>đ án phí dân sự</t>
    </r>
  </si>
  <si>
    <t>Mai Thanh Phương</t>
  </si>
  <si>
    <t>20/4/2016</t>
  </si>
  <si>
    <t>Tổ 13, phường Trần Phú, thành phố Quảng Ngãi</t>
  </si>
  <si>
    <t>82/2013/HSST ngày 18/9/2013</t>
  </si>
  <si>
    <t>Bà Ngô Thị Mỹ Châu phải chịu 2.250.000 đồng tiền án phí DSST</t>
  </si>
  <si>
    <t>Số 33/QĐ-CCTHA ngày 17/8/2016</t>
  </si>
  <si>
    <t>36/HSPT
 ngày 01/7/2004 
của TAND tỉnh Quảng 
Ngãi</t>
  </si>
  <si>
    <t>124/QĐ-THA
ngày 16/9/2004</t>
  </si>
  <si>
    <t>08/QĐ-CCTHA
31/7/2015</t>
  </si>
  <si>
    <t>Nguyễn Tấn Thế</t>
  </si>
  <si>
    <t>25/2007/QĐST
-HSNĐ ngày 
13/7/2007
của TAND huyện
Nghĩa Hành</t>
  </si>
  <si>
    <t>254/QĐ-
THA ngày 
13/7/2007</t>
  </si>
  <si>
    <t>07/QĐ-CCTHA
31/7/2015</t>
  </si>
  <si>
    <t>Phú Vinh Đông
Thị trấn Chợ Chùa</t>
  </si>
  <si>
    <t>204/2012/HSST
27/7/2012
TAND quận Thủ Đức, thành phố Hồ Chí Minh</t>
  </si>
  <si>
    <t>18/QĐ-THA ngày 06/10/2011</t>
  </si>
  <si>
    <t>10/QĐ-CCTHA ngày 14/7/2015</t>
  </si>
  <si>
    <t>thôn An Lợi, xã Phổ Nhơn, huyện Đức Phổ, tỉnh Quảng Ngãi</t>
  </si>
  <si>
    <t>Bà cao Thị Xuân Thảo phải nộp 988.000đ án phí dân sự sơ thẩm</t>
  </si>
  <si>
    <t>23/QĐ-CCTHA ngày 30/5//2017</t>
  </si>
  <si>
    <t>177/QĐ-CCTHA ngày 08/02/2017</t>
  </si>
  <si>
    <t>Bà cao Thị Xuân Thảo phải trả cho bà Huỳnh Thị Ni số tiền nợ gốc là 153.500.000đ</t>
  </si>
  <si>
    <t>24/QĐ-CCTHA ngày 30/5//2017</t>
  </si>
  <si>
    <t>197/QĐ-CCTHA ngày 22/02/2017</t>
  </si>
  <si>
    <t>Bà cao Thị Xuân Thảo phải nộp 602.000đ án phí dân sự sơ thẩm</t>
  </si>
  <si>
    <t>25/QĐ-CCTHA ngày 30/5//2017</t>
  </si>
  <si>
    <t>196/QĐ-CCTHA ngày 15/02/2017</t>
  </si>
  <si>
    <t>Trả nợ công dân 21,660,000</t>
  </si>
  <si>
    <t>10/QĐ-CCTHADS
23/3/2017</t>
  </si>
  <si>
    <t>56/2015/DSST
30/9/2015</t>
  </si>
  <si>
    <t>119/QĐ-CCTHADS
05/12/2016</t>
  </si>
  <si>
    <t>Trả nợ công dân 14,250,000</t>
  </si>
  <si>
    <t>11/QĐ-CCTHADS
23/3/2017</t>
  </si>
  <si>
    <t>Bản án số
34/2015/DSST
20/8/2015</t>
  </si>
  <si>
    <t>Nguyễn Thanh Lô</t>
  </si>
  <si>
    <t>17/QĐ-CCTHA
03/8/2016</t>
  </si>
  <si>
    <t>Đinh Thị Nga
Sinh năm: 1977</t>
  </si>
  <si>
    <t>Thôn Hà Liệt,  xã Long Hiệp,  huyện Minh Long, tỉnh Quảng Ngãi</t>
  </si>
  <si>
    <t>01/QĐ-
CCTHADS
20/7/2015</t>
  </si>
  <si>
    <t>11/QĐ-
CCTHA
19/5/2015</t>
  </si>
  <si>
    <t xml:space="preserve">
01/2015/
DSST
17/4/2015 của TAND huyện Minh Long
</t>
  </si>
  <si>
    <t>Minh Long</t>
  </si>
  <si>
    <t xml:space="preserve">APDS 14.585.000 </t>
  </si>
  <si>
    <t>CDNC cho bà Lê Thị Trầm
2.000.000</t>
  </si>
  <si>
    <t>08/QĐ-CCTHA
13/11/2015</t>
  </si>
  <si>
    <t>Nguyễn Thị Phi</t>
  </si>
  <si>
    <t>Thôn Hải Môn, xã Nghĩa Hiệp, huyện Tư Nghĩa</t>
  </si>
  <si>
    <t>18/7/2016</t>
  </si>
  <si>
    <t xml:space="preserve"> tổ 12, phường Nguyễn Nghiêm, TPQN</t>
  </si>
  <si>
    <t>87/2012/HSST ngày 04/12/2012 TAND TP Quảng Ngãi và BA số 74/HSPT ngày 27/02/2013 TAND tỉnh Quảng Ngãi</t>
  </si>
  <si>
    <r>
      <t>Nguyễn Hùng Vũ</t>
    </r>
    <r>
      <rPr>
        <sz val="10"/>
        <rFont val="Arial"/>
        <family val="2"/>
      </rPr>
      <t>, sinh năm: 1974</t>
    </r>
  </si>
  <si>
    <t>Ông Nguyễn Văn Liêm</t>
  </si>
  <si>
    <t>Ông Dương Văn Thật</t>
  </si>
  <si>
    <t>Ông Võ Phi Trường</t>
  </si>
  <si>
    <t>Ông Võ Văn Tân</t>
  </si>
  <si>
    <t>Bà Ngô Thị Hỉnh</t>
  </si>
  <si>
    <t>120/QĐ-CCTHADS
05/12/2016</t>
  </si>
  <si>
    <t>Trả nợ công dân 25,650,000</t>
  </si>
  <si>
    <t>12/QĐ-CCTHADS
23/3/2017</t>
  </si>
  <si>
    <t>Bản án số
37/2015/DSST
20/8/2015</t>
  </si>
  <si>
    <t>121/QĐ-CCTHADS
05/12/2016</t>
  </si>
  <si>
    <t>Trả nợ công dân 144,400,000</t>
  </si>
  <si>
    <t>13/QĐ-CCTHADS
23/3/2017</t>
  </si>
  <si>
    <t>Bản án số
11/2015/DSST
12/5/2015</t>
  </si>
  <si>
    <t>122/QĐ-CCTHADS
05/12/2016</t>
  </si>
  <si>
    <t>150/QĐ-CCTHA ngày 30/12/2015</t>
  </si>
  <si>
    <t>16/7/2015</t>
  </si>
  <si>
    <t>07/QĐ-CCTHA 25/8/2015</t>
  </si>
  <si>
    <t>Ông Huỳnh Ngọc Sang</t>
  </si>
  <si>
    <t>05/2014/HNGĐ-ST  05/9/2014 TANDTrà Bồng</t>
  </si>
  <si>
    <t>Số: 172/QĐ-CCTHADS ngày 02/02/2016</t>
  </si>
  <si>
    <t xml:space="preserve"> Ông Lê Tuấn Hiên và bà Nguyễn Thị Quyên phải chịu án phí DSST là: 878.000đồng;  Ông Nguyễn Tuấn Hiếu phải chịu 200.000đồng án phí HSST</t>
  </si>
  <si>
    <t>62/QĐ-CTHA
25/8/2015</t>
  </si>
  <si>
    <t>Nguyễn Chí Tuyến</t>
  </si>
  <si>
    <t>Bình Hiệp, Bình Sơn</t>
  </si>
  <si>
    <t>21/HNG Đngày 29/5/2014 của TAND  huyện Bình Sơn</t>
  </si>
  <si>
    <t>trả nợ cho Ngân hàng TMCP Việt Á 479.853.222đ và 105,95 chỉ vàng SJC và lãi suất do chậm thi hành án</t>
  </si>
  <si>
    <t>13/2014/DS     25/3/2014</t>
  </si>
  <si>
    <t>136/QĐ-CCTHA 07/5/2014</t>
  </si>
  <si>
    <t>Án phí   47.480.000</t>
  </si>
  <si>
    <t>245/QĐ-CCTHA 18/5/2016</t>
  </si>
  <si>
    <t>42/QĐ-CCTHA 30/8/2016</t>
  </si>
  <si>
    <t>KDC 3, TDP I, Trà Xuân, Trà Bồng, Quảng Ngãi</t>
  </si>
  <si>
    <t>Án phí HSST + SQNN là 5.050.000 đồng</t>
  </si>
  <si>
    <t>Ngày 19/6/2015</t>
  </si>
  <si>
    <t>Bản án số 10/2013/HSST ngày 04/01/2013, Thông báo số 143/TB-SCBS ngày 12/6/2013 của TAND tỉnh Quảng Ngãi     Bản án số 132/2013/HSPT ngày 29/3/2013 của Tòa phúc thẩm TANDTC tại Đà Nẵng</t>
  </si>
  <si>
    <t>Bản án số 01/2009/HSST ngày 30/10/2009 của TAND tỉnh Quảng Ngãi     Bản án số 294/2010/HSPT ngày 05/8/2010của Tòa phúc thẩm TANDTC tại Đà Nẵng</t>
  </si>
  <si>
    <t>10 /QĐ-CCTHA ngày 
0 3/8/2015</t>
  </si>
  <si>
    <t>Trần Văn Chính</t>
  </si>
  <si>
    <t>Kiếm 43</t>
  </si>
  <si>
    <t>12/2009/DS-ST
29/4/2009
TAND TP Quảng Ngãi</t>
  </si>
  <si>
    <t>Nguyễn Trung Nghĩa</t>
  </si>
  <si>
    <t>120/QĐ-CTHA
19/02/2008</t>
  </si>
  <si>
    <t>101/2013/HSST ngày 30/11/13 TAND T/p quảng Ngãi</t>
  </si>
  <si>
    <t>430/QĐ-CCTHA ngày 13/01/2014</t>
  </si>
  <si>
    <t>644/HSPT ngày 22/5/2006 của TAND Tối cao tại Tp Hồ Chí Minh</t>
  </si>
  <si>
    <t>468/QĐ-CCTHA ngày 20/8/2013</t>
  </si>
  <si>
    <t>Án phí hình sự sơ thẩm; Án phí dân sự sơ thẩm; Tịch thu sung công. Tổng cộng: 3.100.000 đồng</t>
  </si>
  <si>
    <t>53/QĐ-CCTHA ngày 30/7/2015</t>
  </si>
  <si>
    <t>thôn Lộ Bàn, xã Phổ Ninh, huyện Đức Phổ, tỉnh Quảng Ngãi</t>
  </si>
  <si>
    <t>Nguyễn Thị Phúc</t>
  </si>
  <si>
    <t>Phú Bình, Tịnh Châu, TPQN</t>
  </si>
  <si>
    <t>83/2015/QĐST-DS
07/12/2015
TAND TP Quảng Ngãi</t>
  </si>
  <si>
    <t>619
24/12/2015</t>
  </si>
  <si>
    <t>Trả nợ 140.000.000đ</t>
  </si>
  <si>
    <t>78
15/8/'2017</t>
  </si>
  <si>
    <t>Trương Quang Tài</t>
  </si>
  <si>
    <t>thôn Mỹ Lộc, Tịnh Châu, TPQN</t>
  </si>
  <si>
    <t>19/2017/QĐST-HNGĐ
01/3/2017
TAND TP Quảng Ngãi</t>
  </si>
  <si>
    <t>16/3/2016</t>
  </si>
  <si>
    <t>Lê Thị Út</t>
  </si>
  <si>
    <t>Bình Hòa, Bình Sơn, 
Quảng Ngãi</t>
  </si>
  <si>
    <t>Nguyễn Đình Vinh, Bùi Thị Công Phu</t>
  </si>
  <si>
    <t>Xóm 3, Thọ Lộc Đông, Tịnh Hà, Sơn Tịnh</t>
  </si>
  <si>
    <t>73/QĐ-CTHA
18/9/2015</t>
  </si>
  <si>
    <t>Nguyễn Thị Minh Hiếu</t>
  </si>
  <si>
    <t>TT Châu Ổ</t>
  </si>
  <si>
    <t>130/QĐ-CTHA
03/6/2013</t>
  </si>
  <si>
    <t>Phan Tấn Vũ</t>
  </si>
  <si>
    <t>30/11/2015</t>
  </si>
  <si>
    <t>14/QĐ-CCTHA
08/12/2015</t>
  </si>
  <si>
    <t>Án phí KDTM là 3.190.333 đồng</t>
  </si>
  <si>
    <t>Án phí DSST là 2.279.801 đồng</t>
  </si>
  <si>
    <t>Án phí KDTM là 3.083.600 đồng</t>
  </si>
  <si>
    <t>Án phí DSST+SQNN là 4.737.500 đồng</t>
  </si>
  <si>
    <t>Đoỗ Tiến Dũng
Nguyễn Thị Phương Thảo</t>
  </si>
  <si>
    <t>Tổ 11, Chánh Lộ</t>
  </si>
  <si>
    <t>357
17/12/2012</t>
  </si>
  <si>
    <t>155
13/9/2016</t>
  </si>
  <si>
    <t>Kiếm 81</t>
  </si>
  <si>
    <t>Trần Văn Long
Trương Thanh Vũ
Nguyễn Vũ Dương
Trần Ngọc Tân</t>
  </si>
  <si>
    <t>Tổ 3, 11, 12, Chánh Lộ</t>
  </si>
  <si>
    <t>22/2012/HSST
29/3/2012
TAND TP Q.Ngãi</t>
  </si>
  <si>
    <t>AP + SC
50.446.000đ</t>
  </si>
  <si>
    <t>118
12/8/2016</t>
  </si>
  <si>
    <t>Kiếm 82</t>
  </si>
  <si>
    <t>Nguyễn Anh Tân</t>
  </si>
  <si>
    <t>02/2017/QĐST-DS ngày 20/02/2017- TAND huyện Đức Phổ</t>
  </si>
  <si>
    <t>246/QĐ-CCTHADS ngày 19/4/2017</t>
  </si>
  <si>
    <t>Phải trả cho bà Lê Thị Phương Hiếu 405.000.000 đồng và tiền lãi suất chậm thi hành án</t>
  </si>
  <si>
    <t>29/QĐ-CCTHADS   ngày 18/5/2017</t>
  </si>
  <si>
    <t>03/2017/QĐST-DS ngày 20/02/2017- TAND huyện Đức Phổ</t>
  </si>
  <si>
    <t>247/QĐ-CCTHADS ngày 19/4/2017</t>
  </si>
  <si>
    <t>30/QĐ-CCTHADS   ngày 18/5/2017</t>
  </si>
  <si>
    <t>Thôn Cộng Hòa 2, xã Tịnh Ấn Tây, thành phố Quảng Ngãi</t>
  </si>
  <si>
    <t>21/2009/HSST ngày 05/5/09 TAND thành phố Quảng Ngãi</t>
  </si>
  <si>
    <t>715/QĐ-CCTHA ngày 29/4/2014</t>
  </si>
  <si>
    <t>Trả bà Châu 3.500.000đ</t>
  </si>
  <si>
    <t>Phải nộp 19.234.000 đồng SQCNN</t>
  </si>
  <si>
    <t xml:space="preserve">
Án phí:
200.000đ
Sung công:
3.000.000đ
</t>
  </si>
  <si>
    <t>Phải trả nợ: 3.662.678,250đ</t>
  </si>
  <si>
    <t>Trần Thị Tuyết</t>
  </si>
  <si>
    <t>90/2016/DS-PT
06/09/2016
TAND tỉnh Quảng Ngãi</t>
  </si>
  <si>
    <t>169/QĐ-
CCTHA
14/10/2016</t>
  </si>
  <si>
    <t>Phải nộp án
phí:
 10.600.000đ</t>
  </si>
  <si>
    <t>05/QĐ-
CCTHADS
15-12-2016</t>
  </si>
  <si>
    <t>Hương 53</t>
  </si>
  <si>
    <t>265/QĐ-
CCTHA
07/11/2016</t>
  </si>
  <si>
    <t>Phải trả nợ:
430.000.000đ</t>
  </si>
  <si>
    <t>04/QĐ-
CCTHA
13-12-2016</t>
  </si>
  <si>
    <t>Hương 54</t>
  </si>
  <si>
    <t>án phí
21.378000đ</t>
  </si>
  <si>
    <t>Phải tiếp tục trả cho bà Trương Thị Xuyến 8.500.000 đồng tiền nợ gốc</t>
  </si>
  <si>
    <r>
      <t>Trần Thị Kim Loan</t>
    </r>
    <r>
      <rPr>
        <sz val="10"/>
        <rFont val="Arial"/>
        <family val="2"/>
      </rPr>
      <t xml:space="preserve">, sinh năm 1982, </t>
    </r>
    <r>
      <rPr>
        <b/>
        <sz val="10"/>
        <rFont val="Arial"/>
        <family val="2"/>
      </rPr>
      <t>Huỳnh Quốc Việt</t>
    </r>
    <r>
      <rPr>
        <sz val="10"/>
        <rFont val="Arial"/>
        <family val="2"/>
      </rPr>
      <t xml:space="preserve">, sinh năm 1982     </t>
    </r>
  </si>
  <si>
    <r>
      <t>Nguyễn Văn Thảo</t>
    </r>
    <r>
      <rPr>
        <sz val="10"/>
        <rFont val="Arial"/>
        <family val="2"/>
      </rPr>
      <t>, sinh năm: 1968</t>
    </r>
  </si>
  <si>
    <t>Hồ Minh Tấn</t>
  </si>
  <si>
    <t>Tổ 18, phường Nghĩa Chánh, TPQN</t>
  </si>
  <si>
    <t>159/HSPT, ngày 22/7/2013 của TAND tỉnh Quảng Ngãi</t>
  </si>
  <si>
    <t>1186/QĐTHA, ngày 02/8/2013</t>
  </si>
  <si>
    <t>Án phí HSST 200,000
Phạt 15,000,000</t>
  </si>
  <si>
    <t>24/7/2017</t>
  </si>
  <si>
    <t>41/QĐ-CCTHADS
26/7/2017</t>
  </si>
  <si>
    <t>Công ty CP Xây Dựng và Dịch vụ Việt Tín</t>
  </si>
  <si>
    <t>Thôn Phong  Niên Hạ, xã Tịnh Phong, huyện Sơn Tịnh</t>
  </si>
  <si>
    <t>Quyết định 06/2017/QĐST-KDTM
27/4/2017</t>
  </si>
  <si>
    <t>360/QĐ-CCTHADS
15/5/2017</t>
  </si>
  <si>
    <t>Án phí DSST 1,793,000</t>
  </si>
  <si>
    <t>42/QĐ-CCTHADS
 ngày 31/7/2017</t>
  </si>
  <si>
    <t>Võ Thanh Lâm</t>
  </si>
  <si>
    <t>55/HNGĐ
19/2/2014</t>
  </si>
  <si>
    <t>47/DSST
7/2/2014</t>
  </si>
  <si>
    <t>81/DSST
03/7/2014</t>
  </si>
  <si>
    <t>214/QĐ-CCTHA ngày
05/7/2013</t>
  </si>
  <si>
    <t xml:space="preserve">Sung công quỹ Nhà nước:11.215.000đ
</t>
  </si>
  <si>
    <t>19/5/2015</t>
  </si>
  <si>
    <t>15 /QĐ-CCTHA ngày
03/8/2015</t>
  </si>
  <si>
    <t>Nguyễn  Thanh Hùng</t>
  </si>
  <si>
    <t>Thôn Đôn Lương, xã Đức Thạnh, huện Mộ Đức, tỉnh Quảng Ngãi</t>
  </si>
  <si>
    <t>Số 47/2011/HSST
ngày 02/6/2011
 của TAND huyện Hàm Tân, tỉnh Bình Thuận</t>
  </si>
  <si>
    <t>228/QĐ-CCTHA ngày
08/8/2011</t>
  </si>
  <si>
    <t>Án phí HSST 200.000đ</t>
  </si>
  <si>
    <t>16 /QĐ-CCTHA ngày
0 3/8/2015</t>
  </si>
  <si>
    <t>119/2013/QĐST-DS ngày 09/7/2013 TAND huyện Sơn Tịnh</t>
  </si>
  <si>
    <t>691/QĐ-CC.THA ngày 29/4/2014</t>
  </si>
  <si>
    <t>03/QĐ-CC.THA ngày 03/8/2015</t>
  </si>
  <si>
    <t>Kiếm 4</t>
  </si>
  <si>
    <t>26/2008/DSPT ngày 21/01/2008 của TAND tỉnh Quảng Ngãi</t>
  </si>
  <si>
    <t>03/2011/QĐST-KDTM ngày 21/12/11 TAND thành phố Quảng Ngãi</t>
  </si>
  <si>
    <t>237/QĐ-CCTHA ngày 21/12/11</t>
  </si>
  <si>
    <t>Phải nộp án phí : 1.250.000</t>
  </si>
  <si>
    <t>128/QĐ-CCTHADS
31/8/2016</t>
  </si>
  <si>
    <t>30/8/2016</t>
  </si>
  <si>
    <t>51/2016/QĐST
DS 01/6/2016
TAND Tp Quảng Ngãi</t>
  </si>
  <si>
    <t>1427/QĐ-CCTHA
14/6/2016</t>
  </si>
  <si>
    <t>Phải nộp án phí : 5.000.000</t>
  </si>
  <si>
    <t>129/QĐ-CCTHADS
31/8/2016</t>
  </si>
  <si>
    <t>Nghĩa An, Tp
 Quảng Ngãi</t>
  </si>
  <si>
    <t>55/2016/QĐST-DS
07/6/2016
TAND Tp Quảng Ngãi</t>
  </si>
  <si>
    <t>1558/QĐ-CCTHA
08/7/2016</t>
  </si>
  <si>
    <t>Phải nộp án phí : 2.500.000</t>
  </si>
  <si>
    <t>136/QĐ-CCTHADS
31-8-2016</t>
  </si>
  <si>
    <t>1464/QĐ-CCTHA
15/6/2016</t>
  </si>
  <si>
    <t>Phải trả nợ: 200.000.000,đ</t>
  </si>
  <si>
    <t>135/QĐ-CCTHADS
31-8-2016</t>
  </si>
  <si>
    <t>Đỗ Thị Tàu, Trần Văn Sum</t>
  </si>
  <si>
    <t>40/2015/QĐST-DS
14/8/2015
TAND Tp Quảng Ngãi</t>
  </si>
  <si>
    <t>63/QĐ-CCTHADS   ngày 31/8/2017</t>
  </si>
  <si>
    <t>17/2015/DS -ST  ngày 14/9/2015   TAND huyện Đức Phổ</t>
  </si>
  <si>
    <t>85/QĐ-CCTHA   ngày 05/11/2015</t>
  </si>
  <si>
    <t>Phải trả cho bà Nguyễn Thị Dung 67.582.819 đồng và 10 chỉ vàng 24K</t>
  </si>
  <si>
    <t>64/QĐ-CCTHADS   ngày 31/8/2017</t>
  </si>
  <si>
    <t>21/2015/QĐST-DS ngày 03/12/2015      TAND huyện Đức Phổ</t>
  </si>
  <si>
    <t>413/QĐ-CCTHADS ngày 09/8/2017</t>
  </si>
  <si>
    <t>Phải trả cho bà Lê Thị Thúy Diễm 61.666.109 đồng</t>
  </si>
  <si>
    <t>65/QĐ-CCTHADS   ngày 31/8/2017</t>
  </si>
  <si>
    <t>203/QĐ-CCTHA ngày 01/3/2016</t>
  </si>
  <si>
    <t>Nộp án phí
7.500.000</t>
  </si>
  <si>
    <t>24/QĐ-CCTHADS
27/6/2016</t>
  </si>
  <si>
    <t>Nguyễn Hữu Tưởng</t>
  </si>
  <si>
    <t>Quyết định số: 09/2015/DSST ngày 15/12/2015</t>
  </si>
  <si>
    <t>33/QĐ-CCTHA-DS ngày 18/01/2016</t>
  </si>
  <si>
    <t>18 /QĐ-CCTHA ngày
03/8/2015</t>
  </si>
  <si>
    <t>Phạm Văn Thạch</t>
  </si>
  <si>
    <t>Thôn Phước Thịnh, xã Đức Thạnh, huyện Mộ Đức, tỉnh Quảng Ngãi</t>
  </si>
  <si>
    <t>Số 101/2009/HSPT ngày 11/6/2009 của TAND tỉnh Quảng Ngãi</t>
  </si>
  <si>
    <t>183/QĐ-CCTHA ngày 23/7/2009</t>
  </si>
  <si>
    <t>nộp truy thu sung công quỹ nhà nước 630.683.000đ</t>
  </si>
  <si>
    <t>19 /QĐ-CCTHA ngày
0 3/8/2015</t>
  </si>
  <si>
    <t>20/5/2015</t>
  </si>
  <si>
    <t>Nguyễn Thị Mười</t>
  </si>
  <si>
    <t>Thôn 3, xã Đức Chánh, huyện Mộ Đức, tỉnh Quảng Ngãi</t>
  </si>
  <si>
    <t xml:space="preserve"> 91/2009/HSPT-ngày 25/5/2009 củaTAND tỉnh Quảng Ngãi</t>
  </si>
  <si>
    <t>154/QĐ-CCTHA ngày 09/6/2009</t>
  </si>
  <si>
    <t>Nộp phạt 4.765.000đ</t>
  </si>
  <si>
    <t>20/5/2014</t>
  </si>
  <si>
    <t>21 /QĐ-CCTHA ngày
0 3/8/2015</t>
  </si>
  <si>
    <t>Trần Thanh Tùng</t>
  </si>
  <si>
    <t>85/QĐ-CCTHADS   ngày 15/9/2016</t>
  </si>
  <si>
    <t>87/QĐ-CCTHADS   ngày 21/9/2016</t>
  </si>
  <si>
    <t>17/2015/QĐST-DS ngày 03/11/2015- TAND huyện Đức Phổ</t>
  </si>
  <si>
    <t>07/QĐ-CCTHADS ngày 05/10/2016</t>
  </si>
  <si>
    <t>thôn Thạch Trụ Đông, xã Đức Lân,huyện Mộ Đức, tỉnh Quảng Ngãi .</t>
  </si>
  <si>
    <t>25/2016/HNGĐ-ST ngày 27/9/2016 của Tòa án án nhân dân huyện Mộ Đức, tỉnh Quảng Ngãi</t>
  </si>
  <si>
    <t>89/QĐ-CCTHADS ngày 02/11/2016</t>
  </si>
  <si>
    <t>TDP Phú Bình Tây
Thị trấn Chợ Chùa</t>
  </si>
  <si>
    <t>153/QĐ-CTHA
19/5/2011</t>
  </si>
  <si>
    <t>28/3/2016</t>
  </si>
  <si>
    <t>09/2013/QĐST-DS  ngày 03/9/2013 của TAND huyện Mộ Đức, tỉnh Quảng Ngãi</t>
  </si>
  <si>
    <t>327/QĐ-CCTHA ngày 16/9/2013</t>
  </si>
  <si>
    <t>nộp án phí dân sự sơ thẩm 1.250.000</t>
  </si>
  <si>
    <t>29/12/2015</t>
  </si>
  <si>
    <t>07/QĐ-CCTHA ngày 29/12//2015</t>
  </si>
  <si>
    <t>Đoàn Thị Kim Loan</t>
  </si>
  <si>
    <t>Trương Thế Hữu, Trần Thị Thu Ba</t>
  </si>
  <si>
    <t>60/2015/DSST
09/12/2015
TAND Tp Quảng Ngãi</t>
  </si>
  <si>
    <t>Công ty TNHH Cơ khí xây dựng thương mại Minh Trung</t>
  </si>
  <si>
    <t xml:space="preserve">Thôn Vĩnh Trà, Bình Thạnh, Bình Sơn </t>
  </si>
  <si>
    <t>Ông Phạm Văn Trường còn phải bồi thường tổn thất tinh thần cho ông Phạm Văn Tính số tiền 62.600.000đ</t>
  </si>
  <si>
    <t>14/2015/HSST ngày 16/6/2015- TAND huyện Đức Phổ</t>
  </si>
  <si>
    <t>161/QĐ-CCTHADS ngày 05/01/2017</t>
  </si>
  <si>
    <r>
      <t>07/2017/|QĐST-DS ngày15</t>
    </r>
    <r>
      <rPr>
        <b/>
        <sz val="10"/>
        <rFont val="Arial"/>
        <family val="2"/>
      </rPr>
      <t>/02/2017 của</t>
    </r>
    <r>
      <rPr>
        <sz val="10"/>
        <rFont val="Arial"/>
        <family val="2"/>
      </rPr>
      <t xml:space="preserve"> TAND huyện Mộ Đức, tỉnh Quảng Ngãi</t>
    </r>
  </si>
  <si>
    <t>56/QĐ-CCTHA
22/7/2016</t>
  </si>
  <si>
    <t>Võ Kiều Thọ</t>
  </si>
  <si>
    <t>Thôn An Đại 2, Nghĩa Phương, Tư Nghĩa</t>
  </si>
  <si>
    <t>66/2015/QĐST-HNGĐ ngày 10/9/2015 của TAND huyện Tư Nghĩa</t>
  </si>
  <si>
    <t>Bạch Thị Hỏi</t>
  </si>
  <si>
    <t>177/2016/HSST ngày 23/11/2016, 168/2016/TLA-HS ngày 27/12/2016 của TAND thị xã Bến Cát, tỉnh Bình Dương</t>
  </si>
  <si>
    <t>106/QĐ-CCTHADS ngày 23/01/2017</t>
  </si>
  <si>
    <t>Phải nộp 200.000 đồng án phí hình sự sơ thẩm; 10.000.000 đồng tiền phạt để sung quỹ nhà nước</t>
  </si>
  <si>
    <t>14/QĐ-CCTHADS ngày 03/8/2017</t>
  </si>
  <si>
    <t>Lưu Tấn Thức</t>
  </si>
  <si>
    <t>107/QĐ-CCTHADS ngày 23/01/2017</t>
  </si>
  <si>
    <t>15/QĐ-CCTHADS ngày 03/8/2017</t>
  </si>
  <si>
    <t>316/QĐ-CCTHADS ngày 20/4/2017</t>
  </si>
  <si>
    <t>13/2012/HSST 30/3/2012 TAND tỉnh Quảng Ngãi 252/2012/HSPT 25/7/2012 TANDTC Đà Nẵng</t>
  </si>
  <si>
    <t>08/2011/QĐST-KDTM 14/4/2011 của TAND tỉnh Quảng Ngãi</t>
  </si>
  <si>
    <t>20/QĐ-CCTHA
21/12/2015</t>
  </si>
  <si>
    <t>Phải nộp 15.000.000 đồng tiền thu lợi bất chính để sung quỹ Nhà nước</t>
  </si>
  <si>
    <t>300/2015/HSST    18/8/2015       TAND TP.HCM</t>
  </si>
  <si>
    <t>378/QĐ-CCTHADS ngày 22/6/2016</t>
  </si>
  <si>
    <t>Phải nộp 80.549.241 đồng tiền thu lợi bất chính để sung quỹ nhà nước</t>
  </si>
  <si>
    <t>21/7/2016</t>
  </si>
  <si>
    <t>66/QĐ-CCTHADS   ngày 27/7/2016</t>
  </si>
  <si>
    <t>47/QĐ-CCTHA ngày 30/7/2015</t>
  </si>
  <si>
    <t xml:space="preserve">    124 Lê Lợi, phường Chánh Lộ, Tp.Quảng Ngãi</t>
  </si>
  <si>
    <t>621
24/12/2015</t>
  </si>
  <si>
    <t>735/HSPT ngày 30/9/2004 của TAND Tối cao tại Đà Nẵng</t>
  </si>
  <si>
    <t>01/QĐ-THA ngày 30/9/2008</t>
  </si>
  <si>
    <t>Án phí hình sự sơ thẩm; Án phí hình sự phúc thẩm; Án phí dân sự . Tổng cộng: 3.643.000 đồng</t>
  </si>
  <si>
    <t>51/QĐ-CCTHA ngày 30/7/2015</t>
  </si>
  <si>
    <t>Bùi Thanh Xuân</t>
  </si>
  <si>
    <t>1406/QĐ-CCTHA
08/6/2016</t>
  </si>
  <si>
    <t>Phải nộp án phí : 2.750.000</t>
  </si>
  <si>
    <t>131/QĐ-CCTHADS
31/8/2016</t>
  </si>
  <si>
    <t>Hương 48</t>
  </si>
  <si>
    <t>14/2016/QĐST
DS 16/02/2016
TAND Tp Quảng Ngãi</t>
  </si>
  <si>
    <t>1191/QĐ-CCTHA
20/4/2016</t>
  </si>
  <si>
    <t>Phải trả nợ: 310.000.000,đ</t>
  </si>
  <si>
    <t>132/QĐ-CCTHADS
31/8/2016</t>
  </si>
  <si>
    <t>Hương 49</t>
  </si>
  <si>
    <t>27/8/2015</t>
  </si>
  <si>
    <t>Cường 6</t>
  </si>
  <si>
    <t>05/2016/HNGĐ-ST  ngày 22/4/2016 của TAND huyện Mộ Đức, tỉnh Quảng Ngãi</t>
  </si>
  <si>
    <t>Số: 322/QĐ-CCTHA ngày 24/6/2016</t>
  </si>
  <si>
    <t>Ông Khánh phải nộp án phí dân sự sơ thẩm 810.000đ</t>
  </si>
  <si>
    <t>Số 27/QĐ-CCTHA ngày 27/7/2016</t>
  </si>
  <si>
    <t>thôn Thanh Long, xã Đức Thắng, huyện Mộ Đức, tỉnh Quảng Ngãi</t>
  </si>
  <si>
    <t>18/QĐ-CTHADS ngày 28/8/2017</t>
  </si>
  <si>
    <t>Án phí 28.311.635 đồng án phí dân sự sơ thẩm và 15.550.000đ tiền sung công quỹ nhà nước</t>
  </si>
  <si>
    <t>29/8/2017</t>
  </si>
  <si>
    <t>10/QĐ-CTHADS ngày 29/8/2017</t>
  </si>
  <si>
    <t>Thôn An Chỉ, xã Hành Phước, huyện Nghĩa Hành</t>
  </si>
  <si>
    <t>Trả nợ
80.000.000đ</t>
  </si>
  <si>
    <t>33/QĐ-CCTHA
24/6/2016</t>
  </si>
  <si>
    <t>Trần Quốc Trinh</t>
  </si>
  <si>
    <t>xã Bình Chương
huyện Bình Sơn</t>
  </si>
  <si>
    <t>Nguyễn Văn Trí</t>
  </si>
  <si>
    <t>31/QĐ-CCTHADS ngày 07/6/2017</t>
  </si>
  <si>
    <t>15/2013/DSST ngày 25/01/2013 TAND huyện Sơn Tịnh</t>
  </si>
  <si>
    <t>696/QĐ-CCTHA ngày 29/4/2014</t>
  </si>
  <si>
    <t>127/QĐ-CCTHA ngày 23/9/2015</t>
  </si>
  <si>
    <t>Kiếm 37</t>
  </si>
  <si>
    <t>43/2012/QĐST-DS ngày 11/7/12 TAND huyện Sơn Tịnh</t>
  </si>
  <si>
    <t>687/QĐ-CCTHA ngày 29/4/14</t>
  </si>
  <si>
    <t>01/THADS 
ngày 03/10/16</t>
  </si>
  <si>
    <t>48/2016/HSPT ngày 26/4/2016 của TAND tỉnh  Đắk Nông và bản án số 16/2016/HSST ngày 02/03/2016 của TAND thị xã Gia Nghĩa, tỉnh Đắk Nông</t>
  </si>
  <si>
    <t>Số: 337/QĐ-CCTHADS ngày 04/7/2016</t>
  </si>
  <si>
    <t>158/QĐ-CCTHADS ngày 09/01/2017</t>
  </si>
  <si>
    <t>23/8/2017</t>
  </si>
  <si>
    <t>Trả CQ
1.281.941.000đ</t>
  </si>
  <si>
    <t>Cấp dưỡng: 10.200.000Đ</t>
  </si>
  <si>
    <t>Nguyễn Tấn Hoàng</t>
  </si>
  <si>
    <t>tổ 16, Chánh Lộ, TPQN</t>
  </si>
  <si>
    <t>13/2017/DS-ST
24/4/2017
TAND TP Quảng Ngãi</t>
  </si>
  <si>
    <t>1261
05/7/2017</t>
  </si>
  <si>
    <t>AP 5.581.964đ</t>
  </si>
  <si>
    <t>76
15/8/2017</t>
  </si>
  <si>
    <t>Trương Thế Thanh, Huỳnh Thị Uyên Thi</t>
  </si>
  <si>
    <t>320/17 Phan Đình Phùng</t>
  </si>
  <si>
    <t>19/2017/QĐST-DS
08/3/2017
TAND TP Quảng Ngãi</t>
  </si>
  <si>
    <t>843
15/3/2017</t>
  </si>
  <si>
    <t>Trả nợ 125.881.500đ</t>
  </si>
  <si>
    <t>75
15/8/2017</t>
  </si>
  <si>
    <t>Vương Đình Dũng</t>
  </si>
  <si>
    <t>Hẻm 119 Nguyễn Thụy, tổ 13, phường Quảng Phú, thành phố Quảng Ngãi</t>
  </si>
  <si>
    <t>32/2016/HNGĐ-ST
11/8/2016
TAND TP Quảng Ngãi</t>
  </si>
  <si>
    <t>307
07/11/2016</t>
  </si>
  <si>
    <t>AP: 9.421.291đ</t>
  </si>
  <si>
    <t>201
29/9/2017</t>
  </si>
  <si>
    <t>Trần Quang Sĩ - Chủ doanh nghiệp tư nhân vận tải và dịch vụ thương mại Phú Sĩ</t>
  </si>
  <si>
    <t>Số nhà 101 Phan Đình Phùng, thành phố Quảng Ngãi</t>
  </si>
  <si>
    <t>05/2015/QĐST-KDTM
25/3/2015
TAND thành phố Quảng Ngãi</t>
  </si>
  <si>
    <t>671
06/4/2015</t>
  </si>
  <si>
    <t>AP: 57.157.087</t>
  </si>
  <si>
    <t>202
29/9/2017</t>
  </si>
  <si>
    <t>Công ty Cổ phần thương mại và dịch vụ Thuận Hưng</t>
  </si>
  <si>
    <t>Tổ 12, phường Lê Hồng Phòng, thành phố Quảng Ngãi</t>
  </si>
  <si>
    <t>10/2016/KDTM-ST
12/8/2016
TAND TP Quảng Ngãi</t>
  </si>
  <si>
    <t>02
03/10/2016</t>
  </si>
  <si>
    <t>AP: 115.342.625đ</t>
  </si>
  <si>
    <t>204
29/9/2017</t>
  </si>
  <si>
    <t>Nguyễn Mỹ Lời</t>
  </si>
  <si>
    <t>Hẻm 255 đường Nguyễn Chí Thanh, tổ 4, phường Quảng Phú, thành phố Quảng Ngãi</t>
  </si>
  <si>
    <t>25/2010/HSST
22/9/2010
TAND huyện Mộ Đức, tỉnh Quảng Ngãi
40/2010/HSPT
20/12/2010
TAND tỉnh Quảng Ngãi</t>
  </si>
  <si>
    <t>846
03/2/2016</t>
  </si>
  <si>
    <t>Bồi thường: 20.042.000đ</t>
  </si>
  <si>
    <t>205
29/9/2017</t>
  </si>
  <si>
    <t>Trịnh Phạm Quang Tường</t>
  </si>
  <si>
    <t>thôn Tân Phong, xã Phổ Phong, huyện Đức Phổ, tỉnh Quảng Ngãi</t>
  </si>
  <si>
    <t>49/HSPT ngày 20/02/2012 của TAND tỉnh Quảng Ngãi</t>
  </si>
  <si>
    <t>Phải trả cho ông Huỳnh Thanh Thuyết 286.200.000 đồng và lãi suất chậm thi hành án</t>
  </si>
  <si>
    <t>44/QĐ-CCTHADS   ngày 26/4/2016</t>
  </si>
  <si>
    <t>11/2013/QĐST-DS ngày 09/4/2013- TAND huyện Đức Phổ</t>
  </si>
  <si>
    <t>445/QĐ-CCTHA ngày 04/9/2014</t>
  </si>
  <si>
    <t>Phải trả cho bà Lương Thị Đạo 150.000.000 đồng và lãi suất chậm thi hành án</t>
  </si>
  <si>
    <t>13/9/2016</t>
  </si>
  <si>
    <t>80/QĐ-CCTHADS   ngày 15/9/2016</t>
  </si>
  <si>
    <t xml:space="preserve">72/QĐ-THA
31/7/2015
</t>
  </si>
  <si>
    <t xml:space="preserve">Lê Văn Hoàng
</t>
  </si>
  <si>
    <t>13/2014/HSST
07/4/2014
của TAND
quận Cẩm Lệ, thành phố Đà Nẵng</t>
  </si>
  <si>
    <t xml:space="preserve">226/QĐ-THA
24/6/2014
</t>
  </si>
  <si>
    <t xml:space="preserve">65/QĐ-THA
31/7/2015
</t>
  </si>
  <si>
    <t xml:space="preserve">Phạm Tấn Lâm
</t>
  </si>
  <si>
    <t xml:space="preserve">Hành Dũng 
</t>
  </si>
  <si>
    <t>07/2014/HSPT
14/11/2014
của TAND
tỉnh Quảng Ngãi</t>
  </si>
  <si>
    <t xml:space="preserve">54/QĐ-THA
24/11/2014
</t>
  </si>
  <si>
    <t xml:space="preserve">18/09/2015
</t>
  </si>
  <si>
    <t xml:space="preserve">83/QĐ-THA
18/9/2015
</t>
  </si>
  <si>
    <t>26/QĐST-KDTM ngày 30/09/2013 của TAND TP Quảng Ngãi</t>
  </si>
  <si>
    <t>98/QĐ-CCTHA Ngày 21/9/15</t>
  </si>
  <si>
    <t>Kiếm 27</t>
  </si>
  <si>
    <t>Phường Chánh Lộ, thành phố Quảng Ngãi</t>
  </si>
  <si>
    <t>Kiếm 28</t>
  </si>
  <si>
    <t>02/DSST
01/3/2010
TAND huyện Bình Sơn,   tỉnh Quảng Ngãi</t>
  </si>
  <si>
    <t>188/QĐ-CTHA
09/4/2010</t>
  </si>
  <si>
    <t>43/QĐ-CTHA
05/8/2015</t>
  </si>
  <si>
    <t>Lương Văn Minh</t>
  </si>
  <si>
    <t>Bình An, Bình Sơn, 
Quảng Ngãi</t>
  </si>
  <si>
    <t>Án phí nghĩa vụ CD 200.0000 đồng. Án phí DSST 802.000 đồng</t>
  </si>
  <si>
    <t>26/QĐ-CCTHADS ngày 26/9/17</t>
  </si>
  <si>
    <t>Phan Thị Thanh Vân</t>
  </si>
  <si>
    <t>TDP Phú Bình Trung, thị trấn Chợ Chùa</t>
  </si>
  <si>
    <t>1435/QĐ-CCTHA ngày 14/6/2016</t>
  </si>
  <si>
    <t>Phải nộp án phí dân sự sơ thẩm 15.500.000 đồng</t>
  </si>
  <si>
    <t>99/QĐ-CCTHA ngày 27/7/2016</t>
  </si>
  <si>
    <t>Ngày 27/7/2016</t>
  </si>
  <si>
    <t>Ông Bạch Hồng Thới và bà Huỳnh Thị Kim Thi</t>
  </si>
  <si>
    <t>04/2004/ DS-ST  ngày 03/9/2004 của TAND huyện Mộ Đức, tỉnh Quảng Ngãi</t>
  </si>
  <si>
    <t>Số: 16/QĐ-THA ngày 25/10/2004</t>
  </si>
  <si>
    <t>Ông Lê Văn Hùng, bà Nguyễn Thị Thủy (Thu Thủy) còn phải trả cho ông Trần Ngọc Thùy số vàng là 20,3 chỉ vàng 24k (Hai mươi chỉ ba phân vàng 24k). Tương đương 12.510.000đ</t>
  </si>
  <si>
    <t>Số 24/QĐ-CCTHA ngày 23/6/2016</t>
  </si>
  <si>
    <t>Án phí dân sự sơ thẩm 16.826.000 đồng</t>
  </si>
  <si>
    <t>12/QĐ-CCTHA ngày 28/7/2015</t>
  </si>
  <si>
    <t>70/QĐ-THA
01/9/2015</t>
  </si>
  <si>
    <t>22/2010/HSST ngày 09/12/2010 của TAND huyện Bình Sơn và Bản án số: 74/2011/HSPT ngày 14/3/2011
TAND tỉnh Quảng Ngãi</t>
  </si>
  <si>
    <t>44/QĐ-CTHA
31/3/2011</t>
  </si>
  <si>
    <t>44/QĐ-CTHA
06/8/2015</t>
  </si>
  <si>
    <t>26/7/2016</t>
  </si>
  <si>
    <t>Võ Lý, Trần Thị Kim Lanh</t>
  </si>
  <si>
    <t>Đoàn Thị Ngọc</t>
  </si>
  <si>
    <t>Xã Bình Dương, Bình Sơn, Q.Ngãi</t>
  </si>
  <si>
    <t>06/2011/HNGĐ-ST  31/3/2011 TAND Đam Rông, Lâm Đồng</t>
  </si>
  <si>
    <t>116/QĐ-CCTHA 28/6/2016</t>
  </si>
  <si>
    <t xml:space="preserve">26/2010/QĐST-KDTM 03/11/2010 TAND tỉnh Quảng Ngãi </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</si>
  <si>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</si>
  <si>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</si>
  <si>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</si>
  <si>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</si>
  <si>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</si>
  <si>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</si>
  <si>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</si>
  <si>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</si>
  <si>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</si>
  <si>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</si>
  <si>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</si>
  <si>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</si>
  <si>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</si>
  <si>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</si>
  <si>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</si>
  <si>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</si>
  <si>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</si>
  <si>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</si>
  <si>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</si>
  <si>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</si>
  <si>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</si>
  <si>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</si>
  <si>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</si>
  <si>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</si>
  <si>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</si>
  <si>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</si>
  <si>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</si>
  <si>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Trả Ngân hàng 1.283.387.736đ</t>
  </si>
  <si>
    <t>46
26/6/2017</t>
  </si>
  <si>
    <t>Kiếm 85</t>
  </si>
  <si>
    <t>Nguyễn  Ngọc Thân
(Minh Chu)</t>
  </si>
  <si>
    <t>Hòa Vinh, Hành
Phước, Nghĩa 
Hành</t>
  </si>
  <si>
    <t>BA số 64/HSST ngày 03/6/2016 của TAND huyện Tân Thành, tỉnh Bà Rịa - Vũng Tàu</t>
  </si>
  <si>
    <t>271/QĐ-CCTHADS ngày 15/5/2017</t>
  </si>
  <si>
    <t>Án phí HSST: 200.000 đồng; Tiền phạt: 5.000.000 đồng; thu lợi bất chính: 474.500.000 đồng</t>
  </si>
  <si>
    <t>Đại An Tây, Hành
Thuận, Nghĩa Hành</t>
  </si>
  <si>
    <t>BA số 18/2017/HSST ngày 28/3/2017 của TAND TP Quảng Ngãi</t>
  </si>
  <si>
    <t>299/QĐ-CCTHADS ngày 13/6/17</t>
  </si>
  <si>
    <t>Sung quỹ Nhà nước: 6.100.000 đồng</t>
  </si>
  <si>
    <t>11/QĐ-CCTHADS ngày 27/6/17</t>
  </si>
  <si>
    <r>
      <t>Bàn thới</t>
    </r>
    <r>
      <rPr>
        <sz val="10"/>
        <rFont val="Arial"/>
        <family val="2"/>
      </rPr>
      <t>, Hành Thiện, Nghĩa Hành</t>
    </r>
  </si>
  <si>
    <r>
      <t xml:space="preserve">Bàn Thới </t>
    </r>
    <r>
      <rPr>
        <sz val="10"/>
        <rFont val="Arial"/>
        <family val="2"/>
      </rPr>
      <t>, Hành Thiện, Nghĩa Hành</t>
    </r>
  </si>
  <si>
    <t>22/9/2016</t>
  </si>
  <si>
    <t>31/5/2016</t>
  </si>
  <si>
    <t>Án phí dân sự 44.603.300đ</t>
  </si>
  <si>
    <t>Nguyễn Thanh Hào</t>
  </si>
  <si>
    <t>thôn Lộc An, xã Phổ Vinh, huyện Đức Phổ, tỉnh Quảng Ngãi</t>
  </si>
  <si>
    <t>20/QĐ-CCTHA
ngày 02/11/2015</t>
  </si>
  <si>
    <t>358
11/11/2015</t>
  </si>
  <si>
    <t>1139/2016/QĐST-DS ngày 30/8/2016- TAND Tp. HCM</t>
  </si>
  <si>
    <t>346/QĐ-CCTHADS ngày 27/6/2017</t>
  </si>
  <si>
    <t>Phải nộp 55.280.578đ án phí dân sự sơ thẩm</t>
  </si>
  <si>
    <t>36/QĐ-CCTHADS   ngày 21/7/2017</t>
  </si>
  <si>
    <t>Sung công quỹ Nhà nước 11.250.000 đồng</t>
  </si>
  <si>
    <t>18/9/2015</t>
  </si>
  <si>
    <t>87/QĐ-CCTHA ngày 23/9/2015</t>
  </si>
  <si>
    <t>Trả CD
2.875.000đ</t>
  </si>
  <si>
    <t>Đội 1, Thôn Đông, Trà Sơn, Trà Bồng, Quảng Ngãi</t>
  </si>
  <si>
    <t>12/2014/DSST ngày 03/6/14 TAND thành phố Quảng Ngãi</t>
  </si>
  <si>
    <t>1160/QĐ-CCTHA ngày 18/7/14</t>
  </si>
  <si>
    <t>15/9/2015</t>
  </si>
  <si>
    <t>234
31/10/2016</t>
  </si>
  <si>
    <t>Trả nợ 123.305.000đ và lãi chậm THA</t>
  </si>
  <si>
    <t>158
22/9/2017</t>
  </si>
  <si>
    <t>1493
01/7/2017</t>
  </si>
  <si>
    <t>AP 3.082.625đ</t>
  </si>
  <si>
    <t>159
22/9/2017</t>
  </si>
  <si>
    <t>40/2016/QĐST-DS
06/5/2016
TAND TP Quảng Ngãi</t>
  </si>
  <si>
    <t>93
10/10/2016</t>
  </si>
  <si>
    <t>Trả nự 67.925.000đ</t>
  </si>
  <si>
    <t>160
22/9/2017</t>
  </si>
  <si>
    <t>58/2016/QĐST-DS
17/6/2016
TAND TP Quảng Ngãi</t>
  </si>
  <si>
    <t>1169
13/6/2017</t>
  </si>
  <si>
    <t>Trả nợ 55.000.000đ</t>
  </si>
  <si>
    <t>161
22/9/2017</t>
  </si>
  <si>
    <t>04/2017/DSST
13/02/2017
TAND TP Quảng Ngãi</t>
  </si>
  <si>
    <t>980
21/4/2017</t>
  </si>
  <si>
    <t>Trả nợ 85.125.000đ</t>
  </si>
  <si>
    <t>162
22/9/2017</t>
  </si>
  <si>
    <t>906
04/4/2017</t>
  </si>
  <si>
    <t>AP 4.256.250đ</t>
  </si>
  <si>
    <t>163
22/9/2017</t>
  </si>
  <si>
    <t>1515
05/7/2016</t>
  </si>
  <si>
    <t>AP 4.200.000đ</t>
  </si>
  <si>
    <t>164
22/9/2017</t>
  </si>
  <si>
    <t>52/QĐ-CCTHA ngày 27/8/2015</t>
  </si>
  <si>
    <t>Bình 73</t>
  </si>
  <si>
    <t>Trần Anh Hào</t>
  </si>
  <si>
    <t>Tổ 10, phường nguyễn Nghiêm, thành phố Quảng ngãi</t>
  </si>
  <si>
    <t>71/HSST ngày 26/12/2012 của TAND TP Quảng Ngãi</t>
  </si>
  <si>
    <t>1111/QĐ-CCTHA ngày 04/7/2013</t>
  </si>
  <si>
    <t>Án phí DSST +SCQNN là 47.934.000 đồng</t>
  </si>
  <si>
    <t>07/2016/KDTM-PT
27/4/2016
TAND tỉnh Quảng Ngãi</t>
  </si>
  <si>
    <t>103
10/10/2016</t>
  </si>
  <si>
    <t>Trả nợ 518.488.788đ</t>
  </si>
  <si>
    <t>145
15/9/2017</t>
  </si>
  <si>
    <t>1542
08/7/2016</t>
  </si>
  <si>
    <t>AP 23.781.810đ</t>
  </si>
  <si>
    <t>146
15/9/2017</t>
  </si>
  <si>
    <t>04
03/10/2016</t>
  </si>
  <si>
    <t>AP 25.924.439đ</t>
  </si>
  <si>
    <t>147
19/9/2017</t>
  </si>
  <si>
    <t>thôn Phú Bình, xã Tịnh Châu, TP Quảng Ngãi</t>
  </si>
  <si>
    <t>50/2017/QĐST-DS
17/8/2017
TAND P Quảng Ngãi</t>
  </si>
  <si>
    <t>1465
06/9/2017</t>
  </si>
  <si>
    <t>AP 12.320.000đ</t>
  </si>
  <si>
    <t>148
20/9/2017</t>
  </si>
  <si>
    <t>Trần Thị Oanh</t>
  </si>
  <si>
    <t>thôn Làng Cá, xã Nghĩa Phú,
TP Quảng Ngãi</t>
  </si>
  <si>
    <t>Lâm Thị Bích Vân</t>
  </si>
  <si>
    <t>TDP Phú Vinh Trung, TTCC</t>
  </si>
  <si>
    <t>26/2016/QĐST-DS ngày 21/7/16
của TAND huyện Nghĩa Hành</t>
  </si>
  <si>
    <t>19/QĐ-THA ngày 13/10/16</t>
  </si>
  <si>
    <t>Trả nợ  9.500.000 đồng</t>
  </si>
  <si>
    <t>21/QĐ-CCTHADS ngày 18/9/17</t>
  </si>
  <si>
    <t>Kỳ Thọ nam 1, xã Hành Đức</t>
  </si>
  <si>
    <t>31/2012/DSST ngày 22/10/2012 của TAND huyện Nghĩa Hành</t>
  </si>
  <si>
    <t>137/QĐ-THA ngày 07/4/2015</t>
  </si>
  <si>
    <t>trả nợ 176.000.000 đồng</t>
  </si>
  <si>
    <t>22/QĐ-CCTHADS ngày 18/9/17</t>
  </si>
  <si>
    <t>Huỳnh Thị Bình</t>
  </si>
  <si>
    <t>TDP Phú Bình Đông, TTCC</t>
  </si>
  <si>
    <t>33/2016/HSST ngày 11/8/2016 của TAND huyện Nghĩa Hành</t>
  </si>
  <si>
    <t>450/QĐ-CCTHADS ngày 20/9/2016</t>
  </si>
  <si>
    <t>Sung quỹ NN 486.000 đồng</t>
  </si>
  <si>
    <t>23/QĐ-CCTHADS ngày 19/9/17</t>
  </si>
  <si>
    <t>Trần Đình Tuấn</t>
  </si>
  <si>
    <t>37/2017/HSST ngày 27/2/17 của TAND huyện Nghĩa Hành</t>
  </si>
  <si>
    <t>240/QĐ-CCTHADS ngày 26/4/17</t>
  </si>
  <si>
    <t xml:space="preserve"> - Án phí HSSt 200.000 đồng.
- án phí DSST 231.200 đồng</t>
  </si>
  <si>
    <t>24/QĐ-CCTHADS ngày 19/9/17</t>
  </si>
  <si>
    <t>Nguyễn Đức Thành</t>
  </si>
  <si>
    <t>tổ 11, phường Lê Hồng Phong</t>
  </si>
  <si>
    <t>43/2016/HSST
06/6/2016
TAND TP Quảng Ngãi</t>
  </si>
  <si>
    <t>139
14/10/2016</t>
  </si>
  <si>
    <t>AP + SC
15.200.000đ</t>
  </si>
  <si>
    <t>155
22/9/2017</t>
  </si>
  <si>
    <t>Nguyễn Thị Ngọc Mai</t>
  </si>
  <si>
    <t>54 Bà Triệu, P. Lê Hồng Phong</t>
  </si>
  <si>
    <t>56/2016/QĐST-DS
08/6/2016
TAND TP Quảng Ngãi</t>
  </si>
  <si>
    <t>100
10/10/2016</t>
  </si>
  <si>
    <t>Trả nợ 1.450.000đ và lãi chậm THA</t>
  </si>
  <si>
    <t>156
22/9/2017</t>
  </si>
  <si>
    <t>Đinh Thị Ngọc Hà</t>
  </si>
  <si>
    <t>237 An Dương Vương, P.Trần Phú</t>
  </si>
  <si>
    <t>11/2013/QĐST-DS
13/3/2013
TAND TP Quảng Ngãi</t>
  </si>
  <si>
    <t>869
22/4/2013</t>
  </si>
  <si>
    <t>Trả nợ 35.200.000đ</t>
  </si>
  <si>
    <t>157
22/9/2017</t>
  </si>
  <si>
    <t>57/2016/QĐST-DS
09/6/2016
TAND TP Quảng Ngãi</t>
  </si>
  <si>
    <t>11/2010/HSST ngày 13/01/2010 của TAND huyện Đăk Glong và bản án số: 61/2010/HSPT ngày 13/5/2010 của TAND tỉnh Đắk Nông</t>
  </si>
  <si>
    <t>16/QĐ-ngày CCTHA   14/10/2010</t>
  </si>
  <si>
    <t>450/PTHS
ngày 22/8/2000
Tòa Phúc thẩm TANDTC tại Đà Nẵng</t>
  </si>
  <si>
    <t>47/THA ngày 09/10/2000</t>
  </si>
  <si>
    <t>Bồi thường cho bà Võ Thị Kiều Nga 5.500.000 đồng</t>
  </si>
  <si>
    <t>81/QĐ-CCTHA ngày 17/8/2015</t>
  </si>
  <si>
    <t>thôn Thanh Lâm, xã Phổ Ninh, huyện Đức Phổ, tỉnh Quảng Ngãi</t>
  </si>
  <si>
    <t>02/2013/QĐST-KDTM ngày 10/7/2013 của TAND huyện Đức Phổ</t>
  </si>
  <si>
    <t>94/QĐ-CCTHA ngày 04/11/2013</t>
  </si>
  <si>
    <t>Án phí hòa giải thành 3.626.000 đồng</t>
  </si>
  <si>
    <t>44/QĐ-CCTHA ngày 30/7/2015</t>
  </si>
  <si>
    <t>09/HSPT ngày 22/02/2001 của TAND tỉnh Quảng Ngãi</t>
  </si>
  <si>
    <t>12/THA ngày 26/3/2001</t>
  </si>
  <si>
    <t>Hương 32</t>
  </si>
  <si>
    <t>Đặng Thanh Bảy</t>
  </si>
  <si>
    <t>12 /QĐ-ngày CCTHA
0 3/8/2015</t>
  </si>
  <si>
    <t>Nguyễn Thị Mận</t>
  </si>
  <si>
    <t>Thôn 6, xã Đức Chánh huyện Mộ Đức, tỉnh Quảng Ngãi</t>
  </si>
  <si>
    <t>Án phí DSST là 17.663.000 đồng</t>
  </si>
  <si>
    <t>Trả nợ công dân 304,754,705</t>
  </si>
  <si>
    <t>14/QĐ-CCTHADS
23/3/2017</t>
  </si>
  <si>
    <t>Bản án số
06/2015/DSST
31/3/2015</t>
  </si>
  <si>
    <t>123/QĐ-CCTHADS
05/12/2016</t>
  </si>
  <si>
    <t>Trả nợ công dân 305,252,253</t>
  </si>
  <si>
    <t>15/QĐ-CCTHADS
23/3/2017</t>
  </si>
  <si>
    <t>Thôn Thanh Sơn, xã Phổ Cường, huyện Đức Phổ, Quảng Ngãi</t>
  </si>
  <si>
    <t>Án phí HSST+DSST là 5.908.000 đồng</t>
  </si>
  <si>
    <t>41/QĐ-CCTHA ngày 28/7/2015</t>
  </si>
  <si>
    <t>Bình 36</t>
  </si>
  <si>
    <t>Ninh Văn Trung; Lê Hoàng Kỳ</t>
  </si>
  <si>
    <t xml:space="preserve"> tổ 18, phường Nghĩa Chánh, TPQN</t>
  </si>
  <si>
    <t>05/HSST, ngày 23/2/2011 của TAND TP Quảng Ngãi</t>
  </si>
  <si>
    <t>364/QĐTHA ngày 09/5/2011</t>
  </si>
  <si>
    <t>123/HSST ngày 11/6/2010 của TAND quận Thủ Đức, Tp Hồ Chí Minh</t>
  </si>
  <si>
    <t>218/QĐ-CCTHA ngày 17/9/2010</t>
  </si>
  <si>
    <t>10/QĐ.THA-KT
 ngày 09/7/2010</t>
  </si>
  <si>
    <t>31/QĐ-CCTHADS
 ngày 24/7/2015</t>
  </si>
  <si>
    <t>13/6/2016</t>
  </si>
  <si>
    <t>48/QĐ-CCTHA
15/06/2016</t>
  </si>
  <si>
    <t>Nguyễn Văn Sanh</t>
  </si>
  <si>
    <t>Thôn Phú Thuận, Nghĩa Thuân, Tu Nghĩa</t>
  </si>
  <si>
    <t>05/2015/HSST
10/11/2015 của TAND huyện Nghĩa Hành</t>
  </si>
  <si>
    <t>261/QĐ-CCTHA
23/3/2016</t>
  </si>
  <si>
    <t>An phí HSST và DSST 1.277.000</t>
  </si>
  <si>
    <t>11/QĐ-CCTHA 25/9/2015</t>
  </si>
  <si>
    <t>24/QĐ-CCTHA 30/11/2012</t>
  </si>
  <si>
    <t xml:space="preserve"> bồi thường cho bà Giỏ 70.000.000</t>
  </si>
  <si>
    <t>09/QĐ-CCTHA 12/01/2016</t>
  </si>
  <si>
    <t>Đinh Văn Bố+Đinh Thị Yên</t>
  </si>
  <si>
    <t>Sơn Linh, Sơn Hà</t>
  </si>
  <si>
    <t>110/QĐ-CCTHADS ngày 22/11/2016</t>
  </si>
  <si>
    <t>Ông Nghiệp, Việt và Cư mỗi người phải nộp 200,000đ án phí HSST và 6,000,000đ tiền phạt SCQ</t>
  </si>
  <si>
    <t>Nguyễn Ngọc Châu (Chiên)</t>
  </si>
  <si>
    <t>Bình Chương, Bình sơn</t>
  </si>
  <si>
    <t>82/2010/HSPT ngày 24/9/2010 của TAND  tỉnh Quảng Ngãi</t>
  </si>
  <si>
    <t>60/QĐ-CTHA
13/5/2011</t>
  </si>
  <si>
    <t>58/QĐ-CTHA
21/8/2015</t>
  </si>
  <si>
    <t>Đoàn Trung</t>
  </si>
  <si>
    <t>xã Bình Nguyên, 
Bình Sơn</t>
  </si>
  <si>
    <t>172/QĐ-CCTHA ngày 30/10/13</t>
  </si>
  <si>
    <t>107/QĐ-CCTHA ngày 30/9/15</t>
  </si>
  <si>
    <t>Kiếm 53</t>
  </si>
  <si>
    <t>C.ty TNHH MTV Hoàng Sơn</t>
  </si>
  <si>
    <t>35/2013/QĐST-DS ngày 30/8/13 TAND T/p Quảng Ngãi</t>
  </si>
  <si>
    <t>Bình Thạnh, Bình Sơn, 
Quảng Ngãi</t>
  </si>
  <si>
    <t>Huỳnh Anh Văn</t>
  </si>
  <si>
    <t>156/HSPT
18/7/2013
TAND tỉnh Quảng Ngãi</t>
  </si>
  <si>
    <t>119/QĐ-CTHA
31/07/2013</t>
  </si>
  <si>
    <t>02/QĐ-CTHA
01/7/2015</t>
  </si>
  <si>
    <t>Phú Lâm Tây, Hành Thiện, Nghĩa Hành</t>
  </si>
  <si>
    <t>20/2013/HSST ngày 
06/9/2013 của TAND quận Tân Phú, TPHCM</t>
  </si>
  <si>
    <t>31/QĐ-CCTHA 14/10/2013</t>
  </si>
  <si>
    <t>26/QĐ-CCTHA 31/7/2015</t>
  </si>
  <si>
    <t>Võ Văn Thảo</t>
  </si>
  <si>
    <t>57/2012/HSST 08/9/2012
TAND TP Quảng Ngãi</t>
  </si>
  <si>
    <t>85/QĐ-CCTHA 03/01/2013</t>
  </si>
  <si>
    <t>25/QĐ-CCTHA 31/7/2015</t>
  </si>
  <si>
    <t>Đinh Thanh Hải</t>
  </si>
  <si>
    <t>Võ Văn Hương</t>
  </si>
  <si>
    <t>Xã Bình Nguyên, Q.Ngãi</t>
  </si>
  <si>
    <t>27/2012/HSPT ngày 22/11/2012 TAND tỉnh Quảng Ngãi</t>
  </si>
  <si>
    <t>52/QĐ-THA ngày 07/12/2012</t>
  </si>
  <si>
    <t>12/QĐ-CCTHA ngày 14/7/2015</t>
  </si>
  <si>
    <t>04/2011/QĐST-DS ngày 11/11/2011 TAND huyện Bình Sơn, tỉnh Quảng Ngãi</t>
  </si>
  <si>
    <t xml:space="preserve"> phải nộp tiền phạt
 6.000.000đ</t>
  </si>
  <si>
    <t>37/QĐ-CCTHADS ngày 15/12/2016</t>
  </si>
  <si>
    <t>25/2013/QĐ -PT ngày 06/9/2013 của TAND tỉnh Quảng Ngãi</t>
  </si>
  <si>
    <t>57/QĐ-THA ngày 26/11/2013</t>
  </si>
  <si>
    <t>Trả cho Ngân hàng TMCP Đông Á - Phòng giao dịch huyện Đức Phổ 42.227.000 đồng</t>
  </si>
  <si>
    <t>82/QĐ-CCTHA ngày 17/8/2015</t>
  </si>
  <si>
    <t>thôn Vùng 5, xã Phổ Thuận, huyện Đức Phổ, tỉnh Quảng Ngãi</t>
  </si>
  <si>
    <t>28/2013/HNGĐ-ST ngày 21/8/2013 của TAND huyện Đức Phổ</t>
  </si>
  <si>
    <t>140/QĐ-CCTHA ngày 19/12/2013</t>
  </si>
  <si>
    <t>Giao con cho bà Nguyễn Thị Bé Linh và tiền cấp dưỡng nuôi con 15.600.000 đồng</t>
  </si>
  <si>
    <t>01/QĐ-CCTHA ngày 11/12/2015</t>
  </si>
  <si>
    <t>652/QĐ-THA
29/4/2014</t>
  </si>
  <si>
    <t>Án phí:
2.047.366đ</t>
  </si>
  <si>
    <t>58/QĐ-THA
28/7/2015</t>
  </si>
  <si>
    <t>Hương 14</t>
  </si>
  <si>
    <t>Đồng Minh Dự</t>
  </si>
  <si>
    <t>14/2016/DS-ST ngày 12/8/2016-TAND huyện Đức Phổ</t>
  </si>
  <si>
    <t>173/QĐ-CCTHADS ngày 17/01/2017</t>
  </si>
  <si>
    <t>Số 26/DSST ngày 25/7/2006 và Bản án số 47/DSPT ngày 18/8/2006 của TAND tỉnh Quảng Ngãi</t>
  </si>
  <si>
    <t>Số 50/2006/QĐST-DS ngày 08/12/2006 của TAND thành phố Quảng Ngãi</t>
  </si>
  <si>
    <t>261/QĐ-CCTHA ngày 03/01/2007</t>
  </si>
  <si>
    <t>Phải trả cho bà Nguyễn Thị Thùy số tiền 9.917.000 đồng</t>
  </si>
  <si>
    <t>91/QĐ-CCTHA ngày 25/7/2016</t>
  </si>
  <si>
    <t>Bà La Thị Mỹ Trang</t>
  </si>
  <si>
    <t>Số 95 Phan Đình Phùng, tổ 9, p Nguyễn Nghiêm, tp Quảng Ngãi</t>
  </si>
  <si>
    <t>Tiền phạt sung công quỹ: 9.805.000,đ</t>
  </si>
  <si>
    <t>Hồ Tấn Cầm, 
Ưng Văn Mai</t>
  </si>
  <si>
    <t>Thôn An Thọ, 
xã Tinh Sơn</t>
  </si>
  <si>
    <t>15/QĐ-CCTHA
24/7/2015</t>
  </si>
  <si>
    <t>48/QĐ-CCTHA-HS  08/7/2011</t>
  </si>
  <si>
    <t>48/QĐ-CTHA
30/7/2015</t>
  </si>
  <si>
    <t>18/2005DSST 08/09/2005 TAND thị xã Quảng Ngãi</t>
  </si>
  <si>
    <t>59/QĐ-CTHA
03/12/2009</t>
  </si>
  <si>
    <t xml:space="preserve">Án phí DSST
24.053.000
</t>
  </si>
  <si>
    <t>55/QĐ-CCTHADS 04/7/2016</t>
  </si>
  <si>
    <t>Tiền cấp dưỡng nuôi con tháng 2/2016 số tiền 2.000.000đ</t>
  </si>
  <si>
    <t>QĐ số: 144/2013/QĐST-DS 11/9/2013</t>
  </si>
  <si>
    <t>15/QĐ-CCTHA-DS 31/10/2013</t>
  </si>
  <si>
    <t>Tiền trả nợ công dân 32.033.106 và 6 chỉ vàng 9999</t>
  </si>
  <si>
    <t>QĐ số: 91/2014/QĐST-DS 21/8/2014</t>
  </si>
  <si>
    <t>31/QĐ-CCTHA-DS 23/10/2014</t>
  </si>
  <si>
    <t>473 Hai Bà Trưng,
 TP Quảng Ngãi,
 tỉnh Quảng Ngãi</t>
  </si>
  <si>
    <t>17/2015/DSPT
TAND tỉnh Quảng Ngãi</t>
  </si>
  <si>
    <t xml:space="preserve">1562
8/7/2016
</t>
  </si>
  <si>
    <t>149
31/8/2016</t>
  </si>
  <si>
    <t>Nhân 72</t>
  </si>
  <si>
    <t>129/HSST ngày 04/7/2005 của TAND quận Gò Vấp, tp Hồ Chí Minh</t>
  </si>
  <si>
    <t>06/QĐ-CCTHA ngày 06/10/2008</t>
  </si>
  <si>
    <t>Án phí dân sự sơ thẩm 1.243.000 đồng</t>
  </si>
  <si>
    <t>20/QĐ-CCTHA ngày 30/7/2015</t>
  </si>
  <si>
    <t>148/HSPT ngày 09/9/2009 của TAND tỉnh Quảng Ngãi</t>
  </si>
  <si>
    <t>132/QĐ-CCTHA ngày 15/3/2010</t>
  </si>
  <si>
    <t>Tịch thu sung công 7.750.000 đồng</t>
  </si>
  <si>
    <t>thôn Văn Trường, xã Phổ Văn, huyện Đức Phổ, tỉnh Quảng Ngãi</t>
  </si>
  <si>
    <t>225/HSST ngày 29/9/2008 của TAND huyện Dĩ An, tỉnh Bình Dương</t>
  </si>
  <si>
    <t>01/QĐ-CCTHA ngày 07/10/2009</t>
  </si>
  <si>
    <t>Nộp phạt 5.000.000 đồng</t>
  </si>
  <si>
    <t>21/2016/QĐST-DS ngày 29/12/2016- TAND huyện Đức Phổ</t>
  </si>
  <si>
    <t>196/QĐ-CCTHADS ngày 06/02/2017</t>
  </si>
  <si>
    <t>Phải chịu 6.250.000 đồng án phí dân sự hòa giải thành</t>
  </si>
  <si>
    <t>21/QĐ-CCTHADS   ngày 27/3/2017</t>
  </si>
  <si>
    <t>01/2016/QĐST-KDTM ngày 18/5/2016-TAND huyện Đức Phổ</t>
  </si>
  <si>
    <t>63/QĐ-CCTHADS ngày 02/11/2016</t>
  </si>
  <si>
    <t>Phải trả cho Ngan7 hàng TMCP Đông Á 334.099.694 đồng và khoản tiền lãi theo mức lãi suất đã thỏa thuận trong hợp đồng kể từ ngày 11/5/2016 đến khi thanh toán xong nợ</t>
  </si>
  <si>
    <t>22/QĐ-CCTHADS   ngày 27/3/2017</t>
  </si>
  <si>
    <t>Phạt
22.048.000 đ</t>
  </si>
  <si>
    <t>50/QĐ-CCTHA
23/8/2016</t>
  </si>
  <si>
    <t>Nguyễn Thị Thương</t>
  </si>
  <si>
    <t>Nguyễn Tấn Duy</t>
  </si>
  <si>
    <t>07/2015/HSST 23/6/2015</t>
  </si>
  <si>
    <t>166/QĐ-THA 03/8/2015</t>
  </si>
  <si>
    <t>Tiền phạt 20.000.000</t>
  </si>
  <si>
    <t>25/QĐ-CTHA 13/01/2016</t>
  </si>
  <si>
    <t>48/QĐ-CTHA
29/7/2015</t>
  </si>
  <si>
    <t>47QĐ-CTHA
29/7/2015</t>
  </si>
  <si>
    <t>45/QĐ-CTHA
29/7/2015</t>
  </si>
  <si>
    <t>44/QĐ-CTHA
29/7/2015</t>
  </si>
  <si>
    <t>43/QĐ-CTHA
29/7/2015</t>
  </si>
  <si>
    <t>41/QĐ-CTHA
29/7/2015</t>
  </si>
  <si>
    <t>39/QĐ-CTHA
29/7/2015</t>
  </si>
  <si>
    <t>37/QĐ-CTHA
29/7/2015</t>
  </si>
  <si>
    <t>02/QĐ-CTHA
15/7/2015</t>
  </si>
  <si>
    <t>Đội 5, thôn Bình Đông, xã Tịnh Bình, Sơn Tịnh</t>
  </si>
  <si>
    <t>33/2014/HSST 11/8/2014 TAND H. Sơn Tinh và 45/2015/HSPT 04/02/2015 TAND T Quảng Ngãi</t>
  </si>
  <si>
    <t>70/QĐ-CCTHA-HS 02/7/2015</t>
  </si>
  <si>
    <t>35/QĐ-CCTHADS 24/8/2016</t>
  </si>
  <si>
    <t>Nguyễn Thị Xuận</t>
  </si>
  <si>
    <t>QĐ số: 25/2016/QDST-DS ngày 19/5/2016</t>
  </si>
  <si>
    <t>71/QĐ-CCTHA-DS 02/6/2016</t>
  </si>
  <si>
    <t>Tiền án phí DSST 10.240.000</t>
  </si>
  <si>
    <t>QĐ số: 26/2016/QDST-DS ngày 19/5/2016</t>
  </si>
  <si>
    <t>73/QĐ-CCTHA-DS 02/6/2016</t>
  </si>
  <si>
    <t>Tiền án phí DSST 2.125.000</t>
  </si>
  <si>
    <t>QĐ số: 27/2016/QDST-DS ngày 20/5/2016</t>
  </si>
  <si>
    <t>Bùi Minh Tây</t>
  </si>
  <si>
    <t>144
31/8/2016</t>
  </si>
  <si>
    <t>146
30/10/2013</t>
  </si>
  <si>
    <t>143
31/8/2016</t>
  </si>
  <si>
    <t>108
29/7/2016</t>
  </si>
  <si>
    <t>Nguyễn Quốc Phong</t>
  </si>
  <si>
    <t>Tiền phạt bổ sung: 3.500.000,đồng</t>
  </si>
  <si>
    <t>11/216/HSST ngày 24/02/2016 của TAND huyện Mộ Đức, tỉnh Quảng Ngãi</t>
  </si>
  <si>
    <t>Số: 268/QĐ-CCTHA ngày 9/5/2016</t>
  </si>
  <si>
    <t>Ông Trương Văn Bông bồi thường thiệt hại cho bà Trịnh Thị Hồng Hà 116.910.000đ</t>
  </si>
  <si>
    <t>Số 18/QĐ-CCTHA ngày 27/5/2016</t>
  </si>
  <si>
    <t>Thôn Phước Tây, xã Đức Hòa, huyện Mộ Đức, tỉnh Quảng Ngãi</t>
  </si>
  <si>
    <t xml:space="preserve">43/QĐ- CCTHA 06/9/2016 </t>
  </si>
  <si>
    <t>121/QĐ-CCTHA ngày 11/12/2015</t>
  </si>
  <si>
    <t>Trả bà Nguyễn Thị Bích Hà 71.135.000 đồng</t>
  </si>
  <si>
    <t>10/QĐ-CCTHA ngày 29/2/2016</t>
  </si>
  <si>
    <t>03/QĐ-CCTHA 20/7/2015</t>
  </si>
  <si>
    <t>21/QĐ-CCTHADS
 ngày 24/7/2015</t>
  </si>
  <si>
    <t>Số 95 Hùng Vương, phường Trần Hưng Đạo, Tp Quảng Ngãi</t>
  </si>
  <si>
    <t>23/QĐST-DS ngày 24/9/2012 của TAND TP Quảng Ngãi</t>
  </si>
  <si>
    <t>62/QĐ-CCTHA ngày 05/10/2012</t>
  </si>
  <si>
    <t>240/QĐ-CCTHA ngày 16/12/2013</t>
  </si>
  <si>
    <t>67/QĐ-CCTHA ngày 01/9/2015</t>
  </si>
  <si>
    <t>Ngày 03/9/2015</t>
  </si>
  <si>
    <t>Bình 78</t>
  </si>
  <si>
    <t>Phan Thị Mai</t>
  </si>
  <si>
    <t xml:space="preserve"> tổ 02, phường Nghĩa Chánh, TPQN</t>
  </si>
  <si>
    <t>Kiếm 44</t>
  </si>
  <si>
    <t>Kiếm 45</t>
  </si>
  <si>
    <t>Nguyễn mạnh Tấn</t>
  </si>
  <si>
    <t>Tổ 11, phường Trần Phú, T/p Quảng Ngãi</t>
  </si>
  <si>
    <t>57/2013/HSST ngày 12/7/13 TAND thành phố Quảng Ngãi</t>
  </si>
  <si>
    <t>1213/QĐ-CCTHA ngày 23/8/13</t>
  </si>
  <si>
    <t>116/QĐ-CCTHA ngày 30/9/15</t>
  </si>
  <si>
    <t>Kiếm 46</t>
  </si>
  <si>
    <t>Nguyễn Như Mừng
Đỗ Văn Hồng
Cao Hoàng Bảo
Võ Thị Đậm</t>
  </si>
  <si>
    <t>Phú Lâm Đông, 
Hành Thiện,
 Nghĩa  Hành
Phú Lâm Tây, Hành Thiện, Nghĩa Hành</t>
  </si>
  <si>
    <t>26/2015/HSST 
ngày 11/8/2015 của 
TAND huyện Nghĩa Hành</t>
  </si>
  <si>
    <t>232/QĐ-CCTHA
 ngày 11/8/2015</t>
  </si>
  <si>
    <t>13/QĐ-CCTHADS
 ngày 24/6/2016</t>
  </si>
  <si>
    <t xml:space="preserve">Liên đới bồi thương
45.013.847
</t>
  </si>
  <si>
    <t>38/QĐ-CCTHA 29/01/2015</t>
  </si>
  <si>
    <t>Bồi thường 3.500.000đ</t>
  </si>
  <si>
    <t>25/9/2015</t>
  </si>
  <si>
    <t>Trà Bồng</t>
  </si>
  <si>
    <t>Tạ Văn Tuấn</t>
  </si>
  <si>
    <t>87
12/10/2015</t>
  </si>
  <si>
    <t>20
31/5/2016</t>
  </si>
  <si>
    <t>Công ty TNHH
 Sơn Hải</t>
  </si>
  <si>
    <t>42 Nguyễn Công 
Phương, TPQN</t>
  </si>
  <si>
    <t>78/2011/QĐST-KDTM
14/12/2011 của TAND
 TPQN</t>
  </si>
  <si>
    <t>813
29/01/2016</t>
  </si>
  <si>
    <t>40/QĐ-CCTHA  26/8/2016</t>
  </si>
  <si>
    <t>161/2014/HSST ngày 06/6/2014- TAND quận Bình Tân, Tp.HCM</t>
  </si>
  <si>
    <t>05/2015/QĐST-DS
ngày 21/01/2015
TAND Tp.Quảng Ngãi</t>
  </si>
  <si>
    <t>Phài nộp 200.000 đồng án phí hình sự sơ thẩm và 200.000 đồng án phí dân sự sơ thẩm</t>
  </si>
  <si>
    <t>14/3/2017</t>
  </si>
  <si>
    <t>17/QĐ-CCTHADS   ngày 20/3/2017</t>
  </si>
  <si>
    <t>thôn Tân Mỹ, xã Phổ Minh, huyện Đức Phổ, tỉnh Quảng Ngãi</t>
  </si>
  <si>
    <t>56/QĐ-CCTHA  22/9/2016</t>
  </si>
  <si>
    <t>8/2016</t>
  </si>
  <si>
    <t>Án phí
 26.297.000đ</t>
  </si>
  <si>
    <t>SC 9.300.000đ</t>
  </si>
  <si>
    <t>9/2015</t>
  </si>
  <si>
    <t>Nguyễn Bá Vương</t>
  </si>
  <si>
    <t>TDP Liên Hiệp 1, TQT</t>
  </si>
  <si>
    <t>65/2015/HSST
04/8/2015
TAND TP Q.Ngãi</t>
  </si>
  <si>
    <t>103
12/10/2015</t>
  </si>
  <si>
    <t>69
04/7/2016</t>
  </si>
  <si>
    <t>7/2016</t>
  </si>
  <si>
    <t>AP 6.000.000đ</t>
  </si>
  <si>
    <t>Trả CD 
51.066.110đ</t>
  </si>
  <si>
    <t>Trả CD
293.382.077đ</t>
  </si>
  <si>
    <t>AP
7.500.000đ</t>
  </si>
  <si>
    <t>AP
5.000.000đ</t>
  </si>
  <si>
    <t>AP
36.000.000đ</t>
  </si>
  <si>
    <t>37/QĐ-CC.THA ngày 20/8/2015</t>
  </si>
  <si>
    <t>Phạt lãi chậm THA
4.320.000đ</t>
  </si>
  <si>
    <t>Vy Tấn Thanh</t>
  </si>
  <si>
    <t>102
12/10/2015</t>
  </si>
  <si>
    <t>02/DS
14/10/2014</t>
  </si>
  <si>
    <t>08/HSST
25/10/2007</t>
  </si>
  <si>
    <t>28/QĐ-THA
30/11/2007</t>
  </si>
  <si>
    <t>phạt 7.000.000</t>
  </si>
  <si>
    <t>23/QĐ-CCTHA
24/7/2015</t>
  </si>
  <si>
    <t>Nguyễn Văn Nhớ</t>
  </si>
  <si>
    <t>07/HSST
08/7/2008</t>
  </si>
  <si>
    <t>87/QĐ-THA
25/8/2008</t>
  </si>
  <si>
    <t>thôn Hùng Nghĩa, xã Phổ Phong, huyện Đức Phổ, tỉnh Quảng Ngãi. (Hộ khẩu thường trú: thôn Nhơn Tân, xã Phổ Nhơn, huyện Đức Phổ, tỉnh Quảng Ngãi)</t>
  </si>
  <si>
    <t>21/2012/HSST ngày 13/4/2012,    TAND huyện Đức Phổ                  113/2012/HSPT    ngày 25/6/2012    TAND tỉnh Quảng Ngãi</t>
  </si>
  <si>
    <t>25/2014/HSST   26/9/2014</t>
  </si>
  <si>
    <t>75/QĐ-CCTHADS  16/11/2016</t>
  </si>
  <si>
    <t>01/QĐ-CCTHA
08/3/2017</t>
  </si>
  <si>
    <t>Nguyễn Tiến Pháp, Lê Thị Lệ Thu</t>
  </si>
  <si>
    <t>Thôn 2, xã Long Hiệp, huyện Minh Long</t>
  </si>
  <si>
    <t>02/2016/QĐST-DS ngày 14/4/2016 của TAND huyện Minh Long</t>
  </si>
  <si>
    <t>35/QĐ-CCTHADS ngày 06/5/2015</t>
  </si>
  <si>
    <t>01/QĐ-CCTHADS ngày 28/3/2017</t>
  </si>
  <si>
    <t>Nguyễn Công Đạt</t>
  </si>
  <si>
    <t>tổ 12, Nghĩa Lộ</t>
  </si>
  <si>
    <t>16/2013/KDTM-ST
27/12/2013
TAND TPQN</t>
  </si>
  <si>
    <t>Trả CD
879.642.668đ</t>
  </si>
  <si>
    <t>AP
29.238.000đ</t>
  </si>
  <si>
    <t>60/QĐ-CCTHADS ngày 24/6/2016</t>
  </si>
  <si>
    <t>6/2016</t>
  </si>
  <si>
    <t>Cường 19</t>
  </si>
  <si>
    <t xml:space="preserve">Công ty TNHH Hưng Phát        </t>
  </si>
  <si>
    <t xml:space="preserve">       36/8 Nguyễn Bá Loan, Tp.Quảng Ngãi</t>
  </si>
  <si>
    <t>Nguyễn Ngọc Huy
Nguyễn Hồng Dương</t>
  </si>
  <si>
    <t>33/QĐ-CTHA
30/7/2015</t>
  </si>
  <si>
    <t>Nguyễn Tấn Hải,                  Võ Ngọc Phi</t>
  </si>
  <si>
    <t>Thôn An Hội Nam 2, xã Nghĩa Kỳ, huyện Tư Nghĩa</t>
  </si>
  <si>
    <t>42/QĐ-THA
25/8/2015</t>
  </si>
  <si>
    <t>Hương 33</t>
  </si>
  <si>
    <t>Nguyễn Công Đào,
Đặng Thị Mỹ Lệ</t>
  </si>
  <si>
    <t>Nghĩa Hà, Thành
 phố Quảng Ngãi</t>
  </si>
  <si>
    <t>07/2013/DSST
16/4/2013
TAND huyện Tư Nghĩa</t>
  </si>
  <si>
    <t>Phan Văn Chí</t>
  </si>
  <si>
    <t>Bình Mỹ</t>
  </si>
  <si>
    <t>150/HSPT
08.5.2015
TAND Tối cao Đà Nẵng</t>
  </si>
  <si>
    <t>98/QĐ-CCTHA 11/02/2015</t>
  </si>
  <si>
    <t>60/2007/HSPT
02/02/2007
TAND TP HCM</t>
  </si>
  <si>
    <t>685/QĐ-CCTHA
29/4/2014</t>
  </si>
  <si>
    <t>78/DSST
30/6/2014</t>
  </si>
  <si>
    <t>80/DSST
2/7/2014</t>
  </si>
  <si>
    <t>82/DSST
4/7/2014</t>
  </si>
  <si>
    <t>79/DSST
1/7/2014</t>
  </si>
  <si>
    <t>84/DSST
23/7/2014</t>
  </si>
  <si>
    <t>98/HSST
30/9/2015</t>
  </si>
  <si>
    <t>16/2016/HSST
22/01/2016
TAND TX Bến Cát</t>
  </si>
  <si>
    <t>thôn Hòa Bình, xã Tịnh Ấn Đông, thành phố Quảng Ngãi</t>
  </si>
  <si>
    <t>12/HSST, ngày 19/03/2009 của TAND huyện Sơn Tịnh</t>
  </si>
  <si>
    <t>664/QĐ-CCTHA ngày 29/4/2014</t>
  </si>
  <si>
    <t>06/QĐ-CCTHA 18/8/2015</t>
  </si>
  <si>
    <t>29/2012/HNGĐ-ST ngày 31/7/2012 của TAND huyện Đức Phổ, tỉnh Quảng Ngãi</t>
  </si>
  <si>
    <t>267/QĐ-CCTHA ngày 22/7/2015</t>
  </si>
  <si>
    <t>Phải trả cho bà Phạm Thị Mỹ Thịnh 70.000.000 đồng</t>
  </si>
  <si>
    <t>37/QĐ-CCTHADS   ngày 12/4/2016</t>
  </si>
  <si>
    <t>21.400.000đ</t>
  </si>
  <si>
    <t>14.000.000đ</t>
  </si>
  <si>
    <t>6.000.000đ</t>
  </si>
  <si>
    <t>20.800.000đ</t>
  </si>
  <si>
    <t>100.650.000đ</t>
  </si>
  <si>
    <t>55.100.000đ</t>
  </si>
  <si>
    <t>Thôn Phước Tây, xã Đức Hoà, huyện Mộ Đức, tỉnh Quảng Ngãi</t>
  </si>
  <si>
    <t>Thôn Điền Long, Nghĩa Điền, Tư Nghĩa</t>
  </si>
  <si>
    <t>39/2011/HSST
29/9/2011
TAND tỉnh Quảng Ngãi
29/2011/HSPT
22/11/2011
TANDTC tại Đà Nẵng</t>
  </si>
  <si>
    <t>53/2016/QĐST-HNGĐ ngày 26/5/2016 của TAND huyện Tư Nghĩa</t>
  </si>
  <si>
    <t>145/QĐ-CCTHADS 21/12/2016</t>
  </si>
  <si>
    <t>Cấp dưỡng nuôi con 8.000.000</t>
  </si>
  <si>
    <t>03/QĐ-CCTHADS 23/3/2017</t>
  </si>
  <si>
    <t>133
31/8/2016</t>
  </si>
  <si>
    <t>134
31/8/2016</t>
  </si>
  <si>
    <t>Trần Văn Dương
Đỗ Thị Liền</t>
  </si>
  <si>
    <t>Nghĩa Phú, 
TP Quảng Ngãi</t>
  </si>
  <si>
    <t>70/2016/DSPT
11/7/2016
TAND tỉnh Q.Ngai</t>
  </si>
  <si>
    <t>120
12/10/2016</t>
  </si>
  <si>
    <t>Phải trả nợ 320.000.000đ</t>
  </si>
  <si>
    <t>21
15/3/2017</t>
  </si>
  <si>
    <t>Hương 55</t>
  </si>
  <si>
    <t>Án phí dân sự sơ thẩm 5.950.000 đồng</t>
  </si>
  <si>
    <t>16/QĐ-CCTHA ngày 30/7/2015</t>
  </si>
  <si>
    <t xml:space="preserve">Ông Đỗ Mạnh Trường bồi thường cho Ngô Văn Khánh số tiền 9.00.000đồng </t>
  </si>
  <si>
    <t>08/9/2016</t>
  </si>
  <si>
    <t>719
17/4/2015</t>
  </si>
  <si>
    <t>Nhân 31</t>
  </si>
  <si>
    <t>Trần Văn Tịnh, Tạ Thị Thuận</t>
  </si>
  <si>
    <t>Tổ 19, phường Trần Phú,
 TP Quảng Ngãi,
 tỉnh Quảng Ngãi</t>
  </si>
  <si>
    <t>02/2015/KDTM
12/3/2015
TAND TP Quảng Ngãi</t>
  </si>
  <si>
    <t>762
27/4/2015</t>
  </si>
  <si>
    <t>131
24/9/2015</t>
  </si>
  <si>
    <t>Nhân 32</t>
  </si>
  <si>
    <t>Trương Thành Đông</t>
  </si>
  <si>
    <t>29/7/2015</t>
  </si>
  <si>
    <t>Nhân 70</t>
  </si>
  <si>
    <t>1410
08/6/2016</t>
  </si>
  <si>
    <t>AP 44.739.509đ</t>
  </si>
  <si>
    <t>84
21/8/2017</t>
  </si>
  <si>
    <t>841
15/3/2017</t>
  </si>
  <si>
    <t>AP 6.625.000đ</t>
  </si>
  <si>
    <t>85
21/8/2017</t>
  </si>
  <si>
    <t>Võ Văn Dũng, Phan Thị Phó (Phương)</t>
  </si>
  <si>
    <t>85/QĐ-CCTHA ngày 18/10/2013</t>
  </si>
  <si>
    <t>Phải nộp án phí DSST là 65.440.818 đồng</t>
  </si>
  <si>
    <t>57/QĐ-CCTHA ngày 23/6/2016</t>
  </si>
  <si>
    <t>Nghĩa Phú, Tp
 Quảng Ngãi</t>
  </si>
  <si>
    <t>14/DSST ngày 21/6/2013 của TAND huyện Đức Phổ</t>
  </si>
  <si>
    <t>460/QĐ-CCTHA ngày 12/8/2013</t>
  </si>
  <si>
    <t>Án phí dân sự sơ thẩm 122.230.000 đồng</t>
  </si>
  <si>
    <t>Phải trả nợ:
65.241.669đ</t>
  </si>
  <si>
    <t>44/QĐ-CCTHADS
22-6-2016</t>
  </si>
  <si>
    <t>Hương 38</t>
  </si>
  <si>
    <t xml:space="preserve"> Nguyễn Thị Hảo</t>
  </si>
  <si>
    <t>Bình 62</t>
  </si>
  <si>
    <t>Hoàng Quốc Anh và bà Nguyễn Thị Bích Nguyệt</t>
  </si>
  <si>
    <t>Mai Thanh Hùng</t>
  </si>
  <si>
    <t>nộp án phí HSST và Sung công 5.050.000đ</t>
  </si>
  <si>
    <t>05/QĐ -CCTHA ngày 28/7/2015</t>
  </si>
  <si>
    <t>Trần Chu</t>
  </si>
  <si>
    <t>Thôn Năng An, xã Đức Nhuận, huyện Mộ Đức, tỉnh Quảng Ngãi</t>
  </si>
  <si>
    <t>247/2011/DSST ngày 19/7/1993 của TAND TC tại Đà Nẵng</t>
  </si>
  <si>
    <t>67/QĐ-THA ngày 17/5/2006</t>
  </si>
  <si>
    <t>Bà Dương Thị Lệ và người có quyền lợi, nghĩa vụ liên quan ông Nguyễn Bưởi phải có nghĩa vụ trả cho bà Nguyễn Thị Thúy Liễu số tiền: 85.000.000 và lãi suất chậm thi hành án.</t>
  </si>
  <si>
    <t>Số 26/QĐ-CCTHA ngày 23/6/2016</t>
  </si>
  <si>
    <t>Đinh Khang</t>
  </si>
  <si>
    <t>21/2015/HSST
 11/5/2015
TAND quận Phú Nhuận</t>
  </si>
  <si>
    <t>873
22/5/2015</t>
  </si>
  <si>
    <t>án phí
1,005,000đ</t>
  </si>
  <si>
    <t>92
17/9/2015</t>
  </si>
  <si>
    <t>tổ 4, Nghĩa Lộ</t>
  </si>
  <si>
    <t>Thôn  Mỹ Thạc Bắc, xã Nghĩa Thuận, Tư Nghĩa</t>
  </si>
  <si>
    <t>Án phí HSST: 200.000đ, Truy thu: 68.000.000đ</t>
  </si>
  <si>
    <t>0/QĐ-CCTHA ngày 29/7/2016</t>
  </si>
  <si>
    <t>19/QĐ-CTHADS ngày 08/9/2017</t>
  </si>
  <si>
    <t>03/2017/HSST ngày 01/3/2017 và 55/2017/HSPT ngày 13/6/2017 của TAND tỉnh Quảng Ngãi</t>
  </si>
  <si>
    <t>347/QĐ-CCTHADS ngày 28/7/2017</t>
  </si>
  <si>
    <t>Phải có trách nhiệm bồi thường thiệt hại cho bà Nguyễn Thị Thúy Kiều 27.512.269 đồng</t>
  </si>
  <si>
    <t>20/QĐ-CTHADS ngày 08/9/2017</t>
  </si>
  <si>
    <t>Huỳnh Thị Nhỏ</t>
  </si>
  <si>
    <t>Thôn Phước Hòa, xã Bình Thanh Tây, huyện Bình Sơn</t>
  </si>
  <si>
    <t>164/QĐ-CCTHADS ngày 02/6/2011</t>
  </si>
  <si>
    <t>70/2014/HSPT ngày 27/9/2002 của TAND tỉnh Lâm Đồng</t>
  </si>
  <si>
    <t>152/QĐ-CCTHA ngày 04/8/2008</t>
  </si>
  <si>
    <t>24/QĐ-CCTHA ngày 28/7/2015</t>
  </si>
  <si>
    <t>Bình 27</t>
  </si>
  <si>
    <t>15/2006/DSST ngày
 13/9/2006 của
 TAND huyện Nghĩa Hành</t>
  </si>
  <si>
    <t>Trần Thanh Điền</t>
  </si>
  <si>
    <t>Thôn Xuân Hòa, xã Hành Thịnh, huyện Nghĩa Hành</t>
  </si>
  <si>
    <t>109/2017/TTSG-PQ ngày 28/02/2017 của Trung tâm Trọng tài TM Sài Gòn lập tại Thành phố Hồ Chí Minh</t>
  </si>
  <si>
    <t>181/QĐ-CTHADS ngày 21/7/2017</t>
  </si>
  <si>
    <t>Ông Trần Thanh Điền phải thanh toán cho Công ty tài chính TNHH Một Thành viên Ngân hàng Việt Nam Thịnh Vượng số tiền 71.813.000 đồng</t>
  </si>
  <si>
    <t>09/8/2017</t>
  </si>
  <si>
    <t>09/QĐ-CTHADS ngày 11/8/2017</t>
  </si>
  <si>
    <t>Thôn Năng Xã, xã Nghĩa Hiệp, Tư Nghĩa</t>
  </si>
  <si>
    <t>327/QĐ-CCTHA
11/8/2015</t>
  </si>
  <si>
    <t>Kiếm 30</t>
  </si>
  <si>
    <t>Phan Thị Xuân Thùy</t>
  </si>
  <si>
    <t>507/QĐ-CCTHA ngày 31/3/2014</t>
  </si>
  <si>
    <t>94/QĐ-CCTHA Ngày 21/9/15</t>
  </si>
  <si>
    <t>Kiếm 31</t>
  </si>
  <si>
    <t>Phường Trần Phú, thành phố Q/Ngãi</t>
  </si>
  <si>
    <t>01/2009/KDTM ngày 31/3/09 TAND thành phố Quảng Ngãi</t>
  </si>
  <si>
    <t>357/QĐ-CCTHA ngày 19/5/09</t>
  </si>
  <si>
    <t>98/QĐ-CCTHA Ngày 09/9/15</t>
  </si>
  <si>
    <t>Kiếm 14</t>
  </si>
  <si>
    <t>Nguyễn Tấn Hông; Nguyễn Thị Hiệp</t>
  </si>
  <si>
    <t>03/2009/DSST ngày 18/02/09 TAND Thành phố Quảng Ngãi</t>
  </si>
  <si>
    <t>08/2015/HSST ngày 
03/02/2015 của TAND
TP Quảng Ngãi</t>
  </si>
  <si>
    <t>786
06/5/2015</t>
  </si>
  <si>
    <t>AP 200,000
phạt 2,500,000</t>
  </si>
  <si>
    <t>Nguyễn Duy Ngọc</t>
  </si>
  <si>
    <t>830
29/4/2014</t>
  </si>
  <si>
    <t>Nguyễn Quốc Tuấn</t>
  </si>
  <si>
    <t>Nho Lâm, Tịnh 
Thiện, tp Q Ngãi</t>
  </si>
  <si>
    <t xml:space="preserve">Án phí KDTM sơ thẩm
6.093.000
</t>
  </si>
  <si>
    <t>42/QĐ-CTHA
30/7/2015</t>
  </si>
  <si>
    <t>10/2015/QĐST-DS ngày 11/6/2015,    TAND huyện Đức Phổ</t>
  </si>
  <si>
    <t>259/QĐ-CCTHA ngày 06/7/2015</t>
  </si>
  <si>
    <t xml:space="preserve">số 274/QĐ.CCTHA ngày 22 tháng 10 năm 2015 </t>
  </si>
  <si>
    <t>Kiếm 71</t>
  </si>
  <si>
    <t>44/DSST, ngày 01/8/2012 của TAND TP Quảng Ngãi</t>
  </si>
  <si>
    <t>814/QĐTHA, ngày 30/8/2012</t>
  </si>
  <si>
    <t>Án phí DSST là 4.963.000 đồng</t>
  </si>
  <si>
    <t>Ngày 15/04/2015</t>
  </si>
  <si>
    <t>Phải nộp án phí DSST: 23.370.000đ</t>
  </si>
  <si>
    <t>Trả nợ cho bà Lê Thị Nguyệt: 1.158.000.000đ</t>
  </si>
  <si>
    <t>Tổ 10, phường Lê Hồng Phong,
 TP Quảng Ngãi,
 tỉnh Quảng Ngãi</t>
  </si>
  <si>
    <t>08/2015/HSPT
25/1/2015
TAND Tối cao tại Hà Nội</t>
  </si>
  <si>
    <t>Bồi thường cho bà Võ Thị Thanh Hòa còn 263.612.332 đồng và chi phí chăm sóc mỗi tháng 8.000đ từ t2/2012 = 56 tháng</t>
  </si>
  <si>
    <t>11/QĐ-CCTHA ngày 09/5/2016</t>
  </si>
  <si>
    <t>Trả cho bà Ngân hàng TMCP XNK Việt nam số tiền 239.523.219 đồng</t>
  </si>
  <si>
    <t>Trả cho Ngân hàng TMCP Đông Á còn số tiền 76.316.619 đồng</t>
  </si>
  <si>
    <t>Hùng nộp 179.276.160đ; An nộp 162.601.040đ; Dưỡng 13.063.600đ và Diệu Hà 1.998.000đ</t>
  </si>
  <si>
    <t xml:space="preserve">82.228.837đ
Án phí KDTM - ST
</t>
  </si>
  <si>
    <t xml:space="preserve">34.285.493đ
Án phí KDTM - ST
</t>
  </si>
  <si>
    <t>225.291.250đ
truy thu sung công quỹ nhà nước</t>
  </si>
  <si>
    <t>Trần Minh 
Quang</t>
  </si>
  <si>
    <t>08/2013/QĐST-DS ngày 21/10/2013 TAND huyện Sơn Tinh</t>
  </si>
  <si>
    <t>693/QĐ-CC.THA ngày 29/4/2014</t>
  </si>
  <si>
    <t>Phải nộp án phí DSST là 5.988.080 đồng</t>
  </si>
  <si>
    <t>17/QĐ-CCTHA ngày 25/5/2016</t>
  </si>
  <si>
    <t>Ngày 23/5/2016</t>
  </si>
  <si>
    <t>Bình 88</t>
  </si>
  <si>
    <t>Nguyễn Văn Hà
Nguyễn Thị Y</t>
  </si>
  <si>
    <t>13/2015/HSST
12/6/2015 của TAND huyện Đức Phổ và Bản án số 142/2015/HSPT 09/9/2015 của TAND tỉnh Quảng Ngai</t>
  </si>
  <si>
    <t>85/QĐ-CCTHA
17/11/2015</t>
  </si>
  <si>
    <t>Kiếm 66</t>
  </si>
  <si>
    <t>Trần Thị Hồng Phát</t>
  </si>
  <si>
    <t>140/2012/HSST ngày 26/7/12 TAND huyện Hóc Môn</t>
  </si>
  <si>
    <t>750/QĐ-CCTHA ngày 18/3/2013</t>
  </si>
  <si>
    <t>123/QĐ-CCTHA ngày 30/9/2015</t>
  </si>
  <si>
    <t>Kiếm 67</t>
  </si>
  <si>
    <t>Lê Thị Nhị</t>
  </si>
  <si>
    <t>15/QĐ-CCTHA ngày 03/10/07</t>
  </si>
  <si>
    <t>625/QĐ-CCTHA ngày 23/02/2013</t>
  </si>
  <si>
    <t>112/QĐ-CCTHA ngày 30/9/15</t>
  </si>
  <si>
    <t>Kiếm 49</t>
  </si>
  <si>
    <t>85/2012/QĐST-DS ngày 03/12/12 TAND thành phố Quảng Ngãi</t>
  </si>
  <si>
    <t>430/QĐ-CCTHA ngày 10/01/2013</t>
  </si>
  <si>
    <t>111/QĐ-CCTHA ngày 30/9/2015</t>
  </si>
  <si>
    <t>Kiếm 50</t>
  </si>
  <si>
    <t>55/2012/QĐST-DS ngày 03/8/12 TAND thành phố Quảng Ngãi</t>
  </si>
  <si>
    <t>799/QĐ-CCTHA ngày 30/8/12</t>
  </si>
  <si>
    <t>78/2009/DSPT ngày 24/11/2009 của TAND  tỉnh Quảng Ngãi</t>
  </si>
  <si>
    <t xml:space="preserve">Công ty TNHH Thiên Vũ (ông Bùi Minh Tú làm GĐ đại diện)                </t>
  </si>
  <si>
    <t xml:space="preserve"> 46 Phan Đình Phùng, thành phố Quảng Ngãi</t>
  </si>
  <si>
    <t>31/2012/DSST
22/10/2012
của TAND
Nghĩa Hành</t>
  </si>
  <si>
    <t xml:space="preserve">56/QĐ-THA
04/12/2012
</t>
  </si>
  <si>
    <t xml:space="preserve">21/07/2015
</t>
  </si>
  <si>
    <t xml:space="preserve">64/QĐ-THA
31/7/2015
</t>
  </si>
  <si>
    <t xml:space="preserve">Lê Văn Tàu
</t>
  </si>
  <si>
    <t>189/2012/HSPT
27/11/2012
của TAND
Tỉnh Thừa Thiên Huế</t>
  </si>
  <si>
    <t>Cty TNHH SX-TM-DV Quỳnh Lưu</t>
  </si>
  <si>
    <t xml:space="preserve">Lô L8-1, L8-2, KCN Quảng Phú, thành phố Quảng Ngãi </t>
  </si>
  <si>
    <t>63/QĐCCTHADS ngày 06/12/2016</t>
  </si>
  <si>
    <t>Phải bồi thường cho ông Phạm Ánh Tượng, bà Đoàn Thị Thường 68.750.000 đồng</t>
  </si>
  <si>
    <t>Lê Thị Minh Huệ</t>
  </si>
  <si>
    <t>Tổ dân phố 1, thị trấn Châu Ổ, huyện Bình Sơn</t>
  </si>
  <si>
    <t>26/2016/QĐST-DS ngày 24/6/2016 của TAND huyện Bình Sơn</t>
  </si>
  <si>
    <t>97/2016/QĐST-DS
31/8/2016
TAND TP Quảng Ngãi</t>
  </si>
  <si>
    <t>98/2016/QĐST-DS
31/8/2016
TAND TP Quảng Ngãi</t>
  </si>
  <si>
    <t>15
03/10/2017</t>
  </si>
  <si>
    <t>AP 4.091.718đ</t>
  </si>
  <si>
    <t>Trương Phục</t>
  </si>
  <si>
    <t>Đội 2, thôn Kỳ Thọ Nam 2, xã Hành Đức, huyện Nghĩa Hành</t>
  </si>
  <si>
    <t>67/2014/HSST ngày 19/5/2014 của TAND huyện Đông Anh, Hà Nội</t>
  </si>
  <si>
    <t>13/QĐ-CCTHADS ngày 13/10/2016</t>
  </si>
  <si>
    <t>phải nộp phạt 1.820.000 đ</t>
  </si>
  <si>
    <t>29/QĐ-CCTHADS ngày 27/9/2017</t>
  </si>
  <si>
    <t>03/KDTM-ST, ngày 29/02/2012 của TAND TP Quảng Ngãi</t>
  </si>
  <si>
    <t>384/QĐ-CCTHA ngày 08/3/2012</t>
  </si>
  <si>
    <t>Ngày 29/9/2015</t>
  </si>
  <si>
    <t>37/QĐ-CCTHA ngày 28/7/2015</t>
  </si>
  <si>
    <t>Bình 21</t>
  </si>
  <si>
    <t xml:space="preserve">CDNC: 16.350.000 
đồng </t>
  </si>
  <si>
    <t xml:space="preserve">Trả nợ:
 2.135.400.000 đồng </t>
  </si>
  <si>
    <t>Bồi thường:
 6.800.000 đồng</t>
  </si>
  <si>
    <t>CDNC: 
400.000 đồng</t>
  </si>
  <si>
    <t>166/HSST ngày 22/12/2009 của TAND huyện Hóc Môn, Tp Hồ Chí Minh</t>
  </si>
  <si>
    <t>137/QĐ-CCTHA ngày 30/3/2010</t>
  </si>
  <si>
    <t>Nộp án phí hình sự sơ thẩm 200.000 đồng và nộp phạt 5.000.000 đồng</t>
  </si>
  <si>
    <t>21/5/2015</t>
  </si>
  <si>
    <t>230/QĐ-CCTHA ngày 21/5/2015</t>
  </si>
  <si>
    <t>Bồi thường cho bà Thái Thị Bích Ngọc 60.832.000 đồng</t>
  </si>
  <si>
    <t>80/QĐ-CCTHA ngày 17/8/2015</t>
  </si>
  <si>
    <t>thôn Vĩnh Bình, xã Phổ Ninh, huyện Đức Phổ, tỉnh Quảng Ngãi</t>
  </si>
  <si>
    <t>284/QĐ-CCTHA
12/6/2015</t>
  </si>
  <si>
    <t>Tổ 16, phường Trần Hưng Đạo, TP. Quảng Ngãi</t>
  </si>
  <si>
    <t>Nguyễn Nam</t>
  </si>
  <si>
    <t>Thôn 6, xã Nghĩa Lâm, huyện Tư Nghĩa, Quảng Ngãi</t>
  </si>
  <si>
    <t>I</t>
  </si>
  <si>
    <t>15/2010/QDST-KDTM
16/6/2010
TAND tỉnh Quảng Ngãi</t>
  </si>
  <si>
    <t>32/QDST-KDTM
19/8/2011
TAND tỉnh Quảng Ngãi</t>
  </si>
  <si>
    <t>Nguyễn Ngọc Thanh</t>
  </si>
  <si>
    <t>Nhân 23</t>
  </si>
  <si>
    <t>BA số 16/2015/HSST ngày 20/4/2015 
của TAND huyện Nghĩa Hành</t>
  </si>
  <si>
    <t>176/THA ngày 27/5/15</t>
  </si>
  <si>
    <t>20/THA ngày 06/9/16</t>
  </si>
  <si>
    <t>Tiền phạt 15.000.000đ, tịch thu SCQ Nhà nước 3.043.000đ</t>
  </si>
  <si>
    <t>Bồi thường 58,671,645 đồng cho Trương Quốc Việt</t>
  </si>
  <si>
    <t>Tiền cấp dưỡng nuôi con từ tháng 3 - 5/2016 là 3.000.000đ</t>
  </si>
  <si>
    <t>Bùi Đình Phi</t>
  </si>
  <si>
    <t>Thi Thị Phương</t>
  </si>
  <si>
    <t>Hộ Kinh doanh cá thể Cửa hàng vật liệu xây dựng Trâm, do bà Nguyễn Thị Trâm chủ hộ</t>
  </si>
  <si>
    <t>Tổ 09, phường Lê Hồng Phong, Tp Quảng Ngãi</t>
  </si>
  <si>
    <t>88/QĐ-CCTHA ngày 08/9/2015</t>
  </si>
  <si>
    <t>Bình 79</t>
  </si>
  <si>
    <t>14/2010/QDST-KDTM
15/6/2010
TAND tỉnh Quảng Ngãi</t>
  </si>
  <si>
    <t>Nguyễn Thị Kim Ngân</t>
  </si>
  <si>
    <t>5.400.000đ</t>
  </si>
  <si>
    <t>5.800.000đ</t>
  </si>
  <si>
    <t>9.500.000đ</t>
  </si>
  <si>
    <t>380.000.000đ</t>
  </si>
  <si>
    <t>2.000.000đ</t>
  </si>
  <si>
    <t>80.000.000đ</t>
  </si>
  <si>
    <t>5.200.000đ</t>
  </si>
  <si>
    <t>373.600.000đ</t>
  </si>
  <si>
    <t>18.680.000đ</t>
  </si>
  <si>
    <t>thôn Diên Trường, xã Phổ Khánh, huyện Đức Phổ, tỉnh Quảng Ngãi.</t>
  </si>
  <si>
    <t>21/9/2015</t>
  </si>
  <si>
    <t>Nguyễn Văn Quang</t>
  </si>
  <si>
    <t>Thôn Thọ Tây,
 xã Tịnh Thọ</t>
  </si>
  <si>
    <t>51/DS-ST ngày
28/11/2011 của
TAND huyện Sơn Tịnh</t>
  </si>
  <si>
    <t>95/QĐ-CCTHA-DS
 ngày 10/02/2012</t>
  </si>
  <si>
    <t>28/QĐ-CCTHADS
 ngày 24/7/2015</t>
  </si>
  <si>
    <t>Công ty
Lâm nghiệp Nam Phong</t>
  </si>
  <si>
    <t>Lô C2, Khu công nghiệp
Tịnh Phong huyện Sơn Tịnh</t>
  </si>
  <si>
    <t>06/QĐST-KDTM ngày
18/11/2010 của
TAND huyện Sơn Tịnh</t>
  </si>
  <si>
    <t>02/QĐ.THA-KT
 ngày 07/12/2010</t>
  </si>
  <si>
    <t>04/QĐDS-ST ngày 20/11/2015 của TAND huyện Tây Trà</t>
  </si>
  <si>
    <t>02/QĐ-CCTHA ngày 22/8/2016</t>
  </si>
  <si>
    <t>01/QĐ-CCTHA ngày 22/8/2016</t>
  </si>
  <si>
    <t>11/2014/HSST
29/4/2014
của TAND
huyện Phước Sơn, tỉnh Quảng Nam</t>
  </si>
  <si>
    <t xml:space="preserve">217/QĐ-THA
15/7/2015
</t>
  </si>
  <si>
    <t xml:space="preserve">17/09/2015
</t>
  </si>
  <si>
    <t xml:space="preserve">87/QĐ-THA
18/9/2015
</t>
  </si>
  <si>
    <t>Hồ Xuân Trường
Nguyễn T.Thu Nhi</t>
  </si>
  <si>
    <t>02/QĐ-THA
8/10/2012</t>
  </si>
  <si>
    <t>04/QĐ-CCTHA
22/7/2015</t>
  </si>
  <si>
    <t>Đinh Thị Yên</t>
  </si>
  <si>
    <t xml:space="preserve"> Sơn Thành, Sơn Hà</t>
  </si>
  <si>
    <t>26/QĐ-THA
28/11/2012</t>
  </si>
  <si>
    <t>13/QĐ-CCTHA
22/7/2015</t>
  </si>
  <si>
    <t>Đinh Văn Thương</t>
  </si>
  <si>
    <t>Xã Sơn Thành,
huyện Sơn Hà</t>
  </si>
  <si>
    <t>24/QĐ-THA
28/11/2012</t>
  </si>
  <si>
    <t>02/QĐ-CCTHA
22/7/2015</t>
  </si>
  <si>
    <t>Đinh Thị Trường</t>
  </si>
  <si>
    <t>39/QĐ-THA
28/12/2012</t>
  </si>
  <si>
    <t>Án phí 1.274.000</t>
  </si>
  <si>
    <t>844
03/02/2016</t>
  </si>
  <si>
    <t>102
28/7/2016</t>
  </si>
  <si>
    <t>Hà Thị Thu Trang</t>
  </si>
  <si>
    <t>753
18/3/2013</t>
  </si>
  <si>
    <t>115
04/8/2016</t>
  </si>
  <si>
    <t>35/2012/HSST 27/6/2012 TAND huyện Tư Nghĩa</t>
  </si>
  <si>
    <t>66/QĐ-CCTHA 01/11/2012</t>
  </si>
  <si>
    <t>32/QĐ-CTHA
30/7/2015</t>
  </si>
  <si>
    <t>Võ Hữu Thống</t>
  </si>
  <si>
    <t>Thôn Điện An 4, xã Nghĩa Thương, huyện Tư Nghĩa</t>
  </si>
  <si>
    <t>278/HNGĐ 06/7/2016</t>
  </si>
  <si>
    <t xml:space="preserve">53/QĐ- CCTHA 19/9/2016 </t>
  </si>
  <si>
    <t>Trần Thị Trình</t>
  </si>
  <si>
    <t>22/2014/HSST 23/9/2014</t>
  </si>
  <si>
    <t>42/QĐ-CCTHA 24/11/2014</t>
  </si>
  <si>
    <t xml:space="preserve">54/QĐ- CCTHA 19/9/2016 </t>
  </si>
  <si>
    <t>Đàm Ngãi</t>
  </si>
  <si>
    <t>09/2016/HSST 29/6/2016</t>
  </si>
  <si>
    <t>328/QĐ-CCTHA 22/8/2016</t>
  </si>
  <si>
    <t>55/QĐ-CCTHA 21/9/2016</t>
  </si>
  <si>
    <t>Võ Đình Tính</t>
  </si>
  <si>
    <t>TTDi Lăng, Sơn Hà</t>
  </si>
  <si>
    <t>13/2014/HSST ngày 26/6/2014 của TAND huyện Sơn Hà, 177/2014/HSPT ngày 19/9/2014 của TAND tỉnh</t>
  </si>
  <si>
    <t>23/QĐ-CCTHADS ngày 04/4/2016</t>
  </si>
  <si>
    <t>Bồi thường cho BQL rừng phòng hộ đầu nguồn Thạch Nham 266.097.500đ</t>
  </si>
  <si>
    <t>16/6/2016</t>
  </si>
  <si>
    <t>02/QĐ-
CCTHADS
17/6/2016</t>
  </si>
  <si>
    <t>Đinh Văn Tem</t>
  </si>
  <si>
    <t>08/2014/HSST ngày 26/6/2014 của TAND huyện Sơn Hà</t>
  </si>
  <si>
    <t>Án phí HSST + DSST
861.000</t>
  </si>
  <si>
    <t>29/QĐ-CCTHA 30/7/2015</t>
  </si>
  <si>
    <t>Thôn Mỹ Hòa, xã Nghĩa Mỹ, Tư Nghĩa</t>
  </si>
  <si>
    <t>192/2010/HSPT 26/11/2010 TAND tỉnh Bình Thuận</t>
  </si>
  <si>
    <t>370/QĐ-CCTHA
01/7/2013</t>
  </si>
  <si>
    <t xml:space="preserve">Án phí 
22.307.000
</t>
  </si>
  <si>
    <t>27/01/2016</t>
  </si>
  <si>
    <t>22/QĐ-CCTHA
29/7/2015</t>
  </si>
  <si>
    <t>Phải trả cho ông Lê Trung Châu và bà Dương Thị Trúc Mai 200.070.000 đồng và lãi suất chậm thi hành án</t>
  </si>
  <si>
    <t>30/QĐ-CCTHA ngày 29/3/2016</t>
  </si>
  <si>
    <t>Lê Thị Ánh Hồng</t>
  </si>
  <si>
    <t>XV</t>
  </si>
  <si>
    <t>Tây Trà</t>
  </si>
  <si>
    <t>Công ty CP Đầu tư xây dựng Tây Trà</t>
  </si>
  <si>
    <t>Thôn Gò Rô, xã Trà Phong, huyện Tây Trà</t>
  </si>
  <si>
    <t>01/2014/DSST 22/01/2014</t>
  </si>
  <si>
    <t>191/QĐ-CCTHA 10/7/2014</t>
  </si>
  <si>
    <t>Bồi thường 4.600.000</t>
  </si>
  <si>
    <t xml:space="preserve">50/QĐ- CCTHA 13/9/2016 </t>
  </si>
  <si>
    <t>449
5/4/2012</t>
  </si>
  <si>
    <t>79
01/9/2015</t>
  </si>
  <si>
    <t>Nguyễn Quang Binh
Nguyễn Thị Bích</t>
  </si>
  <si>
    <t>02/2016/QĐST-DS   ngày 06/01/2016    TAND huyện Đức Phổ</t>
  </si>
  <si>
    <t>333/QĐ-CCTHADS   ngày 12/6/2017</t>
  </si>
  <si>
    <t>Phải trả cho bà Nguyễn Thị Đời 36.274.182 đồng</t>
  </si>
  <si>
    <t>57/QĐ-CCTHADS   ngày 31/8/2017</t>
  </si>
  <si>
    <t>202/QĐ-CCTHA   ngày 01/3/2016</t>
  </si>
  <si>
    <t>Phải trả cho bà Nguyễn Thị Đời 6.564.877 đồng</t>
  </si>
  <si>
    <t>58/QĐ-CCTHADS   ngày 31/8/2017</t>
  </si>
  <si>
    <t>420/QĐ-CCTHA   ngày 19/7/2016</t>
  </si>
  <si>
    <t>Phải trả cho bà Nguyễn Thị Đời 18.137.091 đồng</t>
  </si>
  <si>
    <t>59/QĐ-CCTHADS   ngày 31/8/2017</t>
  </si>
  <si>
    <t>01/2016/QĐST-DS   ngày 06/01/2016    TAND huyện Đức Phổ</t>
  </si>
  <si>
    <t>207/QĐ-CCTHA   ngày 04/3/2016</t>
  </si>
  <si>
    <t>Phải trả cho bà Nguyễn Thị Xô 3.282.439 đồng</t>
  </si>
  <si>
    <t>60/QĐ-CCTHADS   ngày 31/8/2017</t>
  </si>
  <si>
    <t>94 chu văn an</t>
  </si>
  <si>
    <t>86/2010/QĐST-HNGĐ
20/12/2010</t>
  </si>
  <si>
    <t>Án phí:
9797.000đ</t>
  </si>
  <si>
    <t>188/QĐ-THA
22/9/2015</t>
  </si>
  <si>
    <t>Hương 29</t>
  </si>
  <si>
    <t>Trần Thanh Tuấn</t>
  </si>
  <si>
    <t>08/2015/HSST
03/02/2015
TAND thành phố Lào Cai, tỉnh Lào Cai</t>
  </si>
  <si>
    <t>874/QĐ-CCTHA
22/5/2015</t>
  </si>
  <si>
    <t>121/QĐ-THA
22/9/2015</t>
  </si>
  <si>
    <t>Hương 30</t>
  </si>
  <si>
    <t>Công ty TNHH 
Thương Mại 
Thịnh Lộc Phát</t>
  </si>
  <si>
    <t>Số 47, đường 
Nguyễn Công Phương,
 thành  phố Quảng Ngãi</t>
  </si>
  <si>
    <t>07/2013/QĐST-KDTM
01/3/2013
TAND TP Quảng Ngãi</t>
  </si>
  <si>
    <t>03/HSPT ngày 24/01/2005 của Tòa phúc thẩm TANDTC tại Đà Nẵng</t>
  </si>
  <si>
    <t>Công Ty TNHH-SXTM Thiên Minh Phát (Nguyễn Ngọc Dũng)</t>
  </si>
  <si>
    <t>Sơn Trung, Sơn Hà</t>
  </si>
  <si>
    <t>20/2012/DS 07/9/2012</t>
  </si>
  <si>
    <t>46/QĐ-CCTHA 17/12/2013</t>
  </si>
  <si>
    <t>Án phí 86.467.000</t>
  </si>
  <si>
    <t>307/QĐ-CCTHADS ngày 18/4/2017</t>
  </si>
  <si>
    <t>Bà Vân phải trả  cho bà Phương số tiền 1.387.131.137đ</t>
  </si>
  <si>
    <t>64/2016/QĐST-DS ngày 27/6/2016 của TAND TP Quảng Ngãi</t>
  </si>
  <si>
    <t>308/QĐ-CCTHADS ngày 18/4/2017</t>
  </si>
  <si>
    <t>Bà Vân phải trả  cho bà Chuyên số tiền 97.685.291đ</t>
  </si>
  <si>
    <t>69/2016/QĐST-DS ngày 08/7/2016 của TAND TP Quảng Ngãi</t>
  </si>
  <si>
    <t>309/QĐ-CCTHADS ngày 18/4/2017</t>
  </si>
  <si>
    <t>Bà Vân phải trả  cho bà Liên số tiền 68.379.704đ</t>
  </si>
  <si>
    <t>168
16/9/2016</t>
  </si>
  <si>
    <t>Kiếm 83</t>
  </si>
  <si>
    <t xml:space="preserve"> 16/11/2015</t>
  </si>
  <si>
    <t>Ngày 22/9/2014</t>
  </si>
  <si>
    <t>Bà Trần Thị Tuyết</t>
  </si>
  <si>
    <t>Thôn Phổ Trung, xã Nghĩa An, TP Quảng Ngãi</t>
  </si>
  <si>
    <t>Số 10/2016/QĐST-DS ngày 18/01/2016 của TAND TP Quảng Ngãi</t>
  </si>
  <si>
    <t>853/QĐ-CCTHA ngày 03/02/2016</t>
  </si>
  <si>
    <t>Phải trả cho bà Phan Thị Nhị số tiền 380.000.000 đồng</t>
  </si>
  <si>
    <t>64/QĐ-CCTHA ngày 01/7/2016</t>
  </si>
  <si>
    <t>Ngày 29/6/2016</t>
  </si>
  <si>
    <t>15/DS 20/10/2016</t>
  </si>
  <si>
    <t>89/QĐ-CCTHA 23/12/2015</t>
  </si>
  <si>
    <t>Thôn Năng Tây 2, xã Nghĩa Phương, Tư Nghĩa</t>
  </si>
  <si>
    <t>Phải nộp 20.000.000đ án phí DSST và 1.211.057.544đ tiền thu lợi bất chính</t>
  </si>
  <si>
    <t>Trương Thị Nhị, sinh năm: 1974 và ông Võ Khanh,sinh năm: 1977</t>
  </si>
  <si>
    <t>Thôn Thạch By 1, xã Phổ Thạnh, huyện Đức Phổ, tỉnh Quảng Ngãi</t>
  </si>
  <si>
    <t>15/2016/DS-ST ngày 15/8/2016 của TAND huyện Đức Phổ</t>
  </si>
  <si>
    <t>54/QĐ-CCTHADS ngày 25/10/2016</t>
  </si>
  <si>
    <t>Trả tiền vay gốc 100.000.000 đồng và tiền lãi 16.500.000 đồng</t>
  </si>
  <si>
    <t>Trương Thị Nhị, sinh năm: 1974 và ông Võ Khanh,sinh năm: 1978</t>
  </si>
  <si>
    <t>55/QĐ-CCTHADS ngày 25/10/2016</t>
  </si>
  <si>
    <t>Án phí dân sự sơ thẩm 5.825.000 đồng</t>
  </si>
  <si>
    <r>
      <t>Đặng Trường Nhân</t>
    </r>
    <r>
      <rPr>
        <sz val="10"/>
        <rFont val="Arial"/>
        <family val="2"/>
      </rPr>
      <t>, sinh năm 1977</t>
    </r>
  </si>
  <si>
    <r>
      <t>Lê Văn Chín</t>
    </r>
    <r>
      <rPr>
        <sz val="10"/>
        <rFont val="Arial"/>
        <family val="2"/>
      </rPr>
      <t xml:space="preserve">, sinh năm 1968 </t>
    </r>
  </si>
  <si>
    <r>
      <t>Thiều Thị Thu Thủy</t>
    </r>
    <r>
      <rPr>
        <sz val="10"/>
        <rFont val="Arial"/>
        <family val="2"/>
      </rPr>
      <t xml:space="preserve">, sinh năm 1982 và </t>
    </r>
    <r>
      <rPr>
        <b/>
        <sz val="10"/>
        <rFont val="Arial"/>
        <family val="2"/>
      </rPr>
      <t>Lương Thanh Khiêm</t>
    </r>
  </si>
  <si>
    <r>
      <t>Nguyễn Văn Muộn</t>
    </r>
    <r>
      <rPr>
        <sz val="10"/>
        <rFont val="Arial"/>
        <family val="2"/>
      </rPr>
      <t>, sinh năm 1977</t>
    </r>
  </si>
  <si>
    <r>
      <t>Nguyễn Văn Bình</t>
    </r>
    <r>
      <rPr>
        <sz val="10"/>
        <rFont val="Arial"/>
        <family val="2"/>
      </rPr>
      <t>, sinh năm 1990</t>
    </r>
  </si>
  <si>
    <t>Huỳnh Năm phải nộp án phí 200.000 đồng, phạt: 25.000.000 đồng
Đào Văn Thạnh phải nộp phạt 3.000.000 đồng.
Điệp phải nộp phạt 11.100.000 đồng
Hưng nộp phạt 20.000.000 đồng
Nghị nộp phạt 15.000.000 đồng</t>
  </si>
  <si>
    <t>470/QĐ-CCTHA ngày 04/12/2015</t>
  </si>
  <si>
    <t>Phải nộp án phí DSST là 6.000.000 đồng</t>
  </si>
  <si>
    <t>16/QĐ-CCTHA ngày 25/5/2016</t>
  </si>
  <si>
    <t>Ngày 20/5/2016</t>
  </si>
  <si>
    <t>Bà Đỗ Thị Thanh Yên</t>
  </si>
  <si>
    <t>832
01/02/2016</t>
  </si>
  <si>
    <t>AP 8.500.000đ</t>
  </si>
  <si>
    <t>93
21/8/2017</t>
  </si>
  <si>
    <t>Hương</t>
  </si>
  <si>
    <t>Nguyễn Tấn Phúc
Phạm Thị Thanh</t>
  </si>
  <si>
    <t>tổ 16, P. Nghĩa Chánh, TPQn</t>
  </si>
  <si>
    <t>06/2014/QĐST-DS
24/01/2014
TAND TP Quảng Ngãi</t>
  </si>
  <si>
    <t>10
09/10/2014</t>
  </si>
  <si>
    <t>Trả nợ NH 18.198.553</t>
  </si>
  <si>
    <t>94
22/8/2017</t>
  </si>
  <si>
    <t>Thái thị Kim Thảo</t>
  </si>
  <si>
    <t>943 Quang Trung, TPQN</t>
  </si>
  <si>
    <t>38/2014/QĐST-DS
18/8/2014
TAND TP Quảng Ngãi</t>
  </si>
  <si>
    <t>958
17/6/2015</t>
  </si>
  <si>
    <t>Trả nợ 9.321.500đ và lãi chậm THA</t>
  </si>
  <si>
    <t>95
22/8/2017</t>
  </si>
  <si>
    <t>Võ Quốc Vương (Ben)</t>
  </si>
  <si>
    <t>Lê Văn Điệp, Huỳnh Năm
Cao Hưng, Phạm Nghị,
Đào Văn Thạnh
Hành Thịnh</t>
  </si>
  <si>
    <t>85/2015/QĐST-DS
16/12/2015
TAND TP Q.Ngãi</t>
  </si>
  <si>
    <t>Quyết định số
27/2016/QĐST-KDTM
21/12/2016</t>
  </si>
  <si>
    <t>207/QĐ-CCTHADS
23/01/2017</t>
  </si>
  <si>
    <t>Án phí 
4,676,600</t>
  </si>
  <si>
    <t>35/QĐ-CCTHADS
17/5/2017</t>
  </si>
  <si>
    <t>Nộp án phí hình sự sơ thẩm 200.000 đồng và 464.282 đồng án phí dân sự</t>
  </si>
  <si>
    <t>Đội 7, thôn Thọ Lộc Bắc, xã Tịnh Hà, huyện Sơn Tịnh</t>
  </si>
  <si>
    <t>159/QĐ-CCTHA-HN
23/12/2016</t>
  </si>
  <si>
    <t>Cấp dương nuôi con từ tháng 4/2013 đến tháng 12/2016, số tiền 29,250,000</t>
  </si>
  <si>
    <t>39/QĐ-CCTHADS 24/5/2016</t>
  </si>
  <si>
    <t xml:space="preserve">78/QĐ-THA
31/7/2015
</t>
  </si>
  <si>
    <t xml:space="preserve">Đặng Cảnh
Huỳnh Hải Hưng
</t>
  </si>
  <si>
    <t xml:space="preserve">Hành Dũng
 </t>
  </si>
  <si>
    <t>03/2010/
HSST
13/01/2010
của TAND quận Thủ Đức</t>
  </si>
  <si>
    <t xml:space="preserve">110/QĐ-THA
25/3/2010
</t>
  </si>
  <si>
    <t xml:space="preserve">16/07/2015
</t>
  </si>
  <si>
    <t xml:space="preserve">77/QĐ-THA
31/7/2015
</t>
  </si>
  <si>
    <t xml:space="preserve">Trần Thị Ban
</t>
  </si>
  <si>
    <t>136/2010/
HSST
30/6/2010
của TAND thành phố HCM</t>
  </si>
  <si>
    <t xml:space="preserve">182/QĐ-THA
12/7/2011
</t>
  </si>
  <si>
    <t xml:space="preserve">20/07/2015
</t>
  </si>
  <si>
    <t xml:space="preserve">67/QĐ-THA
31/7/2015
</t>
  </si>
  <si>
    <t>Đào Thị Kim Vân</t>
  </si>
  <si>
    <t>11/QĐ-CCTHADS 29/5/2017</t>
  </si>
  <si>
    <t>12/QĐ-CCTHA
22/7/2015</t>
  </si>
  <si>
    <t>Đinh Văn Sáng</t>
  </si>
  <si>
    <t>TT Di Lăng,
huyện Sơn Hà</t>
  </si>
  <si>
    <t>10/QĐ-THA
14/12/2006</t>
  </si>
  <si>
    <t>Đinh Văn Lất</t>
  </si>
  <si>
    <t>Sơn Thành, 
Sơn Hà</t>
  </si>
  <si>
    <t>21/QĐ-THA
20/4/2007</t>
  </si>
  <si>
    <t>Phạm Thị Liểu</t>
  </si>
  <si>
    <t>tổ 17, Nghĩa Lộ</t>
  </si>
  <si>
    <t>thôn Thạch Trụ Tây, xã Đức Lân, huyện Mộ Đức, tỉnh Quảng Ngãi</t>
  </si>
  <si>
    <t>04/2015/QĐST-ST ngày 25/3/2015 của TAND huyện Mộ Đức, tỉnh Quảng Ngãi</t>
  </si>
  <si>
    <t>227/QĐ-CCTHA ngày   19/5/2015</t>
  </si>
  <si>
    <t>trả nợ cho bà Ngô Thị Hồng Lam 53.000.000đ</t>
  </si>
  <si>
    <t>19/8/2015</t>
  </si>
  <si>
    <t>12/QĐ-CCTHADS
 ngày 24/6/2016</t>
  </si>
  <si>
    <t>06/QĐ-CTHA
09/10/2015</t>
  </si>
  <si>
    <t>82
01/9/2015</t>
  </si>
  <si>
    <t>Ông Phan Nhàn phải giao cháu Phan Châu Kiệt, sinh ngày 06/6/2012 cho bà Nguyễn Thị Kim Hoa trực tiếp trông nom, chăm sóc, nuôi dưỡng, giáo dục: 1.000đ</t>
  </si>
  <si>
    <t>17/QĐ-CCTHADS
08/10/2015</t>
  </si>
  <si>
    <t>Công ty TNHH Thiên Vũ</t>
  </si>
  <si>
    <t>H 46 Phan Đình Phùng, TPQN</t>
  </si>
  <si>
    <t>01/2017/QĐST-DS
14/02/2017
TAND huyện Tây Trà</t>
  </si>
  <si>
    <t>803
07/3/2017</t>
  </si>
  <si>
    <t>AP 56.602.500đ</t>
  </si>
  <si>
    <t>72
14/8/2017</t>
  </si>
  <si>
    <t>Công ty TNHH Buổi Sáng</t>
  </si>
  <si>
    <t>01 Lê Lợi, TP Quảng Ngãi</t>
  </si>
  <si>
    <t>32/2013/QĐST-KDTM
13/11/2013
TAND TP Quảng Ngãi</t>
  </si>
  <si>
    <t>233
16/12/2013</t>
  </si>
  <si>
    <t>AP 10.272.800đ</t>
  </si>
  <si>
    <t>73
14/8/2017</t>
  </si>
  <si>
    <t>Bùi Thị Như Ý</t>
  </si>
  <si>
    <t>Trả nợ cho vợ chồng bà Phạm Thị Ánh, ông Hồ Minh Đức 150.000.000đồng và tiền lãi chậm thi hành án</t>
  </si>
  <si>
    <t>13/QĐ-CCTHADS ngày 11/7/2017</t>
  </si>
  <si>
    <t>Trần Văn Anh</t>
  </si>
  <si>
    <t>72/QĐ-CTHA
16/9/2015</t>
  </si>
  <si>
    <t>Tạ Bân</t>
  </si>
  <si>
    <t>Công ty TNHH chế biến lâm sản xuất khẩu Hồng Phước</t>
  </si>
  <si>
    <t>Võ Đình Trạch</t>
  </si>
  <si>
    <t>tổ 9, phường Nghĩa Chánh, TPQN</t>
  </si>
  <si>
    <t>57/2015/QĐST-DS
15/9/2015
TAND TP Q.Ngãi</t>
  </si>
  <si>
    <t>337
28/10/2015</t>
  </si>
  <si>
    <t>Trả nợ 30.742.000đ</t>
  </si>
  <si>
    <t>47
04/7/2017</t>
  </si>
  <si>
    <t>Sa 49</t>
  </si>
  <si>
    <t>tổ 12, P. Nghĩa Lộ, TPQN</t>
  </si>
  <si>
    <t>Án phí hình sự sơ thẩm và án phí dân sự sơ thẩm. Tổng cộng: 507.000 đồng</t>
  </si>
  <si>
    <t>02/QĐ-CCTHA ngày 23/12/2015</t>
  </si>
  <si>
    <t>12/2014/HSST ngày 28/3/2014 TAND huyện Đức Phổ</t>
  </si>
  <si>
    <t>Bồi thường cho ông Phạm Văn Nam 6.480.000 đồng</t>
  </si>
  <si>
    <t>28/5/2017</t>
  </si>
  <si>
    <t>Số: 158/2013/HSST ngày 29/8/2013 của TAND huyện Hóc Môn, thành phố Hồ Chí Minh</t>
  </si>
  <si>
    <t>Số: 73/QĐ-CCTHA ngày 23/12/2013</t>
  </si>
  <si>
    <t>Ông Lê Hoàng Phương phải nộp tiền án phí HSST 200.000đ, tiền án phí DSST 7.000.000đ. Tổng cộng: 7.200.000đ</t>
  </si>
  <si>
    <t>Số: 07/QĐ-CCTHADS ngày 28/02/2017</t>
  </si>
  <si>
    <t>Ông Nguyễn Huy Điềm, bà Trần Thị Ngọc Hà</t>
  </si>
  <si>
    <t>Số: 09/2016/QĐST-DS ngày 16/12/2016 của TAND huyện Mộ Đức, tỉnh Quảng Ngãi</t>
  </si>
  <si>
    <t>Số: 157/QĐ-CCTHADS ngày 09/01/2017</t>
  </si>
  <si>
    <t>Ông Nguyễn Huy Điềm, Trần Thị Ngọc Hà có nghĩa vụ trả nợ cho ông Võ Anh Sơn, Nguyễn Thị Lệ tiền nợ gốc 190.500.000đ</t>
  </si>
  <si>
    <t>Só: 08/QĐ-CCTHADS ngày 28/02/2017</t>
  </si>
  <si>
    <t>03</t>
  </si>
  <si>
    <t>04</t>
  </si>
  <si>
    <t>05</t>
  </si>
  <si>
    <t>06</t>
  </si>
  <si>
    <t>07</t>
  </si>
  <si>
    <t>09</t>
  </si>
  <si>
    <t>10</t>
  </si>
  <si>
    <t>11</t>
  </si>
  <si>
    <t>12</t>
  </si>
  <si>
    <t>13</t>
  </si>
  <si>
    <t>14</t>
  </si>
  <si>
    <t>15</t>
  </si>
  <si>
    <t>16</t>
  </si>
  <si>
    <t>17</t>
  </si>
  <si>
    <t>18</t>
  </si>
  <si>
    <t>19</t>
  </si>
  <si>
    <t>20</t>
  </si>
  <si>
    <t>21</t>
  </si>
  <si>
    <t>22</t>
  </si>
  <si>
    <t>Lô 2, KCN Quảng Phú,
 Tp Quảng Ngãi,
 tỉnh Quảng Ngãi</t>
  </si>
  <si>
    <t>Kiếm 9</t>
  </si>
  <si>
    <t>30/2009/HSST ngày 28,29/9/2009 của TAND huyện Đăk Glong và bản án số: 26/2010/HSPT ngày 23/3/2010 của TAND tỉnh Đắk Nông</t>
  </si>
  <si>
    <t>08/QĐ-CCTHA   05/10/2010</t>
  </si>
  <si>
    <t>Phạm Ngọc Tuấn</t>
  </si>
  <si>
    <t>32
03/10/2016</t>
  </si>
  <si>
    <t>AP 756.788đ</t>
  </si>
  <si>
    <t>17
05/01/2017</t>
  </si>
  <si>
    <t>Nhân 74</t>
  </si>
  <si>
    <t>27
03/10/2016</t>
  </si>
  <si>
    <t>APDS 
3.750.000đ</t>
  </si>
  <si>
    <t>16
05/01/2017</t>
  </si>
  <si>
    <t>Nhân 75</t>
  </si>
  <si>
    <t>Lê Đức Lộc
Đinh Thị Hồng</t>
  </si>
  <si>
    <t>80/2016/QĐST-DS
17/8/2016
TAND TP Q.Ngãi</t>
  </si>
  <si>
    <t>26
20/8/2015</t>
  </si>
  <si>
    <t>Nhân 37</t>
  </si>
  <si>
    <t>Đỗ Anh Tự</t>
  </si>
  <si>
    <t>Tổ 03, phường Chánh Lộ,
 TP Quảng Ngãi,
 tỉnh Quảng Ngãi</t>
  </si>
  <si>
    <t>08/2015/HSST
06/1/2015
TAND huyện Bình Sơn, tỉnh Quảng Ngãi</t>
  </si>
  <si>
    <t>955
15/6/2015</t>
  </si>
  <si>
    <t>110
21/9/2015</t>
  </si>
  <si>
    <t>Nhân 38</t>
  </si>
  <si>
    <t>63/2015/QĐST-DS 
21/9/2015
TAND TP Quảng Ngãi</t>
  </si>
  <si>
    <t>88/2016/QĐST-DS
29/8/2016
TAND TP Quảng Ngãi</t>
  </si>
  <si>
    <t>125/QĐ-CCTHA 16/02/2012</t>
  </si>
  <si>
    <t>125/QĐ-CCTHA 27/01/2014</t>
  </si>
  <si>
    <t>Hành Minh</t>
  </si>
  <si>
    <t>BA 313/HSPT ngày 28/6/2006 của TANDTC tại Đà Nẵng</t>
  </si>
  <si>
    <t>02/THA ngày 21/02/17</t>
  </si>
  <si>
    <t>170/QĐ-CCTHADS   ngày 05/1/2017</t>
  </si>
  <si>
    <t>Phải trả cho bà Nguyễn Thị Xô 18.137.091 đồng</t>
  </si>
  <si>
    <t>61/QĐ-CCTHADS   ngày 31/8/2017</t>
  </si>
  <si>
    <t>334/QĐ-CCTHADS   ngày 12/6/2017</t>
  </si>
  <si>
    <t>09/DSST ngày 10/9/2012 của TAND huyện Đức Phổ</t>
  </si>
  <si>
    <t>53/QĐ-CCTHA ngày 24/10/2012</t>
  </si>
  <si>
    <t>234/QĐ-CCTHADS
30/3/2015</t>
  </si>
  <si>
    <t>16/9/2016</t>
  </si>
  <si>
    <t>72/QĐ-CCTHA
12/9/2016</t>
  </si>
  <si>
    <t>Tiền phạt 7.000.000 đồng
Án phí HSSt 200.000 đồng</t>
  </si>
  <si>
    <t>Điểm c, khoản 1, điều 44a</t>
  </si>
  <si>
    <t>10/QĐ-CCTHADS ngày 26/5/17</t>
  </si>
  <si>
    <t>Tháng
 3/2016</t>
  </si>
  <si>
    <t>Tháng
 5/2016</t>
  </si>
  <si>
    <t>Lê Văn Khôi
Lê Thị Phương
đã nộp 835.641,đ</t>
  </si>
  <si>
    <t xml:space="preserve">130/2015/HSST ngày 23/9/2015 của TAND  thành phố Pleiku, Gia Lai </t>
  </si>
  <si>
    <t>196/QĐ-CCTHADS ngày 11/01/2017</t>
  </si>
  <si>
    <t xml:space="preserve">Án phí HSST 190,000đ và án phí DSST 1,865,000đ  </t>
  </si>
  <si>
    <t>05/QĐ-CCTHADS 30/3/2017</t>
  </si>
  <si>
    <t>Lê Tấn Công Thoại</t>
  </si>
  <si>
    <t xml:space="preserve">12/2016/HSST ngày 29/3/2016của TAND huyện Đức Phổ </t>
  </si>
  <si>
    <t>135/QĐ-CCTHADS ngày 12/12/2016</t>
  </si>
  <si>
    <t>Trả nợ 95,000,000đ</t>
  </si>
  <si>
    <t>06/QĐ-CCTHADS 30/3/2017</t>
  </si>
  <si>
    <t>Đặng văn Trưởng</t>
  </si>
  <si>
    <t>01/2016/KDTM-ST 20/01/2016 của TAND huyện Tư Nghĩa</t>
  </si>
  <si>
    <t>237/QĐ-CCTHADS ngày 14/3/2016</t>
  </si>
  <si>
    <t>Trả nợ 150,633,125đ</t>
  </si>
  <si>
    <t>Trần Ngọc Thu</t>
  </si>
  <si>
    <t>Thôn Hòa Bình, xã Nghĩa Hòa, huyện tư Nghĩa</t>
  </si>
  <si>
    <t>18/HSST ngày 26/3/2010 của TAND huyện Đức Phổ</t>
  </si>
  <si>
    <t>162/QĐ-CCTHA ngày 25/5/2010</t>
  </si>
  <si>
    <t>Án phí hình sự sơ thẩm; Án phí dân sự sơ thẩm; Tịch thu sung công. Tổng cộng: 3.194.000 đồng</t>
  </si>
  <si>
    <t>18/QĐ-CCTHA ngày 30/7/2015</t>
  </si>
  <si>
    <t>thôn An Thổ, xã Phổ An, huyện Đức Phổ, tỉnh Quảng Ngãi</t>
  </si>
  <si>
    <t>44/HSPT ngày 21/8/2001 của TAND tỉnh Quảng Ngãi</t>
  </si>
  <si>
    <t>28/9/2015</t>
  </si>
  <si>
    <t>01/THA 
ngày
 01/11/16</t>
  </si>
  <si>
    <t>Lê Thị Anh</t>
  </si>
  <si>
    <t>01/TMPT
ngày 23/12/14</t>
  </si>
  <si>
    <t>210/CCTHA
ngày 30/6/15</t>
  </si>
  <si>
    <t>21/THA 
30/9/16</t>
  </si>
  <si>
    <t>Phải trả cho Ngân hàng Nông nghiệp và PTNT Việt Nam chi nhánh huyện Đức Phổ 13.731.237 đồng; Phải trả cho bà Nguyễn Thị Bích Lâm 2.755.603 đồng, 4 chỉ vàng 24K gốc vay, 7.109.760 đồng tiền lãi và phải chịu lãi suất chậm thi hành án</t>
  </si>
  <si>
    <t>05/2016/DSST ngày 16/3/2016- TAND huyện Đức Phổ</t>
  </si>
  <si>
    <t>58/QĐ-CCTHADS ngày 26/10/2016</t>
  </si>
  <si>
    <t>Số: 282/QĐ-CCTHADS ngày 10/5/2016</t>
  </si>
  <si>
    <t>Kiếm 18</t>
  </si>
  <si>
    <t>Lê Thị Đông</t>
  </si>
  <si>
    <t>49/QĐ-CCTHA
20/06/2016</t>
  </si>
  <si>
    <t>Võ Thành Dân</t>
  </si>
  <si>
    <t>Thôn Điền Long, xã Nghĩa Điền, huyện Tư Nghĩa</t>
  </si>
  <si>
    <t>313/2016/HS-PT
28/6/2006 của TAND Tối cao tại Đà Nẵng</t>
  </si>
  <si>
    <t>366/QĐ-CCTHADS
23/5/2016</t>
  </si>
  <si>
    <t>Bồi thường từ 02/2005 đến 5/2016 6.800.000</t>
  </si>
  <si>
    <t>20/6/2016</t>
  </si>
  <si>
    <t>841/QĐ-CCTHA
22/4/2013</t>
  </si>
  <si>
    <t>Nộp án phí:
13.230.000đ</t>
  </si>
  <si>
    <t>07/QĐ-THA
26/01/2016</t>
  </si>
  <si>
    <t>Hương 31</t>
  </si>
  <si>
    <t>140/QĐ-CCTHA ngày 02/3/2009</t>
  </si>
  <si>
    <t>Số 03/2016/DSST ngày 22/3/2016 của TAND huyện Ea H 'Leo, tỉnh Đắk Lắk;   số132/DSPT ngày 31/8/2016 của TAND tỉnh Đắk Lắk</t>
  </si>
  <si>
    <t>Ông  Lê Quang Tuyến phải nộp tiền án phí DSST</t>
  </si>
  <si>
    <t>89</t>
  </si>
  <si>
    <t>Huỳnh Thị Thúy Vân</t>
  </si>
  <si>
    <t>71/2016/QĐST-DS ngày 08/7/2016 của TAND TP Quảng Ngãi</t>
  </si>
  <si>
    <t>Bà Vân phải trả  cho bà Ninh số tiền 1.025.695.559đ</t>
  </si>
  <si>
    <t>302/QĐ-CCTHADS ngày 18/4/2017</t>
  </si>
  <si>
    <t>61/2016/QĐST-DS ngày 23/6/2016 của TAND TP Quảng Ngãi</t>
  </si>
  <si>
    <t>303/QĐ-CCTHADS ngày 18/4/2017</t>
  </si>
  <si>
    <t>Bà Vân phải trả  cho ông Thanh và bà Thu số tiền 2.637.502.866đ</t>
  </si>
  <si>
    <t>62/2016/QĐST-DS ngày 23/6/2016 của TAND TP Quảng Ngãi</t>
  </si>
  <si>
    <t>304/QĐ-CCTHADS ngày 18/4/2017</t>
  </si>
  <si>
    <t>Bà Vân phải trả  cho bà Hòa số tiền 3.155.235.162đ</t>
  </si>
  <si>
    <t>Kiếm 69</t>
  </si>
  <si>
    <t>Nguyễn Thị Hiệp</t>
  </si>
  <si>
    <t>103 Phan Đình Phùng, T/p Quảng Ngãi</t>
  </si>
  <si>
    <t>27/2009/KDTM-ST ngày 11/9/09 TAND T/p Quảng Ngãi</t>
  </si>
  <si>
    <t>Độ 7, thôn Đông, xã Tịnh Sơn</t>
  </si>
  <si>
    <t>Bản án số: 26/2016/HNGĐ-ST ngày 28/01/2016</t>
  </si>
  <si>
    <t>166/QĐ-CCTHADS 14/3/2016</t>
  </si>
  <si>
    <t>377
09/01/2015</t>
  </si>
  <si>
    <t>305/QĐ-CCTHADS ngày 18/4/2017</t>
  </si>
  <si>
    <t>Bà Vân phải trả  cho bà Thủy số tiền 73.263.968đ</t>
  </si>
  <si>
    <t>70/2016/QĐST-DS ngày 08/7/2016 của TAND TP Quảng Ngãi</t>
  </si>
  <si>
    <t>306/QĐ-CCTHADS ngày 18/4/2017</t>
  </si>
  <si>
    <t>Bà Vân phải trả  cho bà Uyên số tiền 928.010.268đ</t>
  </si>
  <si>
    <t>131/QĐ-CCTHA
14/10/2015</t>
  </si>
  <si>
    <t>15/QĐ-CCTHADS
25-5-2016</t>
  </si>
  <si>
    <t>Phải trả nợ: 521.981.305,đ</t>
  </si>
  <si>
    <t>Phải trả nợ: 2.199.945.860,đ</t>
  </si>
  <si>
    <t>43/2016/QĐST
DS 13/5/2016
TAND Tp Quảng Ngãi</t>
  </si>
  <si>
    <t>1348/QĐ-CCTHA
23/5/2016</t>
  </si>
  <si>
    <t>Phải nộp án phí :1.250.000</t>
  </si>
  <si>
    <t>130/QĐ-CCTHADS
31/8/2016</t>
  </si>
  <si>
    <t>Hương 47</t>
  </si>
  <si>
    <t>29/2013/QĐST-KDTM
4/10/2013
TAND TP Quảng Ngãi</t>
  </si>
  <si>
    <t>Nhân 45</t>
  </si>
  <si>
    <t>Công ty TNHH MTV Xây dựng Bảo Anh</t>
  </si>
  <si>
    <t>Tổ 21, phường Quảng Phú,
 TP Quảng Ngãi,
 tỉnh Quảng Ngãi</t>
  </si>
  <si>
    <t>72/2016/QĐST-DS ngày 13/7/2016 của TAND TP Quảng Ngãi</t>
  </si>
  <si>
    <t>205 Lê Thánh Tôn, tổ 11, phường Nghĩa Chánh, TPQN</t>
  </si>
  <si>
    <t>06/2016/DSST
05/4/2016
TAND TP Quảng Ngãi</t>
  </si>
  <si>
    <t>839
05/4/2016</t>
  </si>
  <si>
    <t>Trả nợ
60.000.000đ</t>
  </si>
  <si>
    <t>66/2016/QĐST-DS ngày 30/6/2016 của TAND TP Quảng Ngãi</t>
  </si>
  <si>
    <t>57/QĐ-CTHA
07/01/2013</t>
  </si>
  <si>
    <t>18/QĐ-CTHA
16/7/2015</t>
  </si>
  <si>
    <t>Bình Châu, Bình Sơn, 
Quảng Ngãi</t>
  </si>
  <si>
    <t>Nguyễn Việt Tâm</t>
  </si>
  <si>
    <t>28/HSST
11/01/2013
TAND Huyện Bình Sơn,   tỉnh Quảng Ngãi</t>
  </si>
  <si>
    <t>Trần Văn Thuyên</t>
  </si>
  <si>
    <t>thôn Diên Trường, xã Phổ Khánh, huyện Đức Phổ, tỉnh Quảng Ngãi</t>
  </si>
  <si>
    <t>102/QĐ-CCTHA ngày 17/11/2010</t>
  </si>
  <si>
    <t>32/QĐ-CCTHA ngày 24/8/2015</t>
  </si>
  <si>
    <t>Xóm 2, thôn Thu Xà, xã Nghĩa Hòa, huyện Tư Nghĩa</t>
  </si>
  <si>
    <t>QĐ 70/2015/QĐST-HNGĐ ngày 22/9/2015 của TAND huyện Tư Nghĩa</t>
  </si>
  <si>
    <t>131/QĐ-CCTHADS ngày06/12/2016</t>
  </si>
  <si>
    <t>Ông Duy cấp dưỡng nuôi con: 14,000,000đ</t>
  </si>
  <si>
    <t>Nguyễn Thị Vân</t>
  </si>
  <si>
    <t>Thôn La Hà, xã Nghĩa Thương, huyện Tư Nghĩa</t>
  </si>
  <si>
    <t>QĐ 65/2016/QĐST-HNGĐ ngày 01/7/2016 của TAND huyện Tư Nghĩa</t>
  </si>
  <si>
    <t>457/QĐ-CCTHADS ngày 15/7/2016</t>
  </si>
  <si>
    <t>nộp án phí DSST: 2,500,000đ</t>
  </si>
  <si>
    <t>Trần Tư</t>
  </si>
  <si>
    <t>Thôn Điện An, xã Nghĩa Thương, huyện Tư Nghĩa</t>
  </si>
  <si>
    <t>Án 14/2016/HNGĐ-ST ngày 06/5/2016 của TAND huyện Tư Nghĩa</t>
  </si>
  <si>
    <t>27/QĐ-CCTHADS NGÀY 14/10/2016</t>
  </si>
  <si>
    <t>Cấp dưỡng nuôi con 4,000,000đ</t>
  </si>
  <si>
    <t>129/2013/QĐST-HNGĐ ngày 13/11/2013- TAND huyện Đức  Phổ</t>
  </si>
  <si>
    <t>156/QĐ-CCTHA ngày 11/3/2015</t>
  </si>
  <si>
    <t>Phải cấp dưỡng nuôi con cho bà Lê Thị Ngọc Trang mỗi tháng 1.000.000 đồng để nuôi cháu Nguyễn Hoàng Minh Tiến, sinh ngày 02/6/2011 đến khi cháu Tiến tròn 18 tuổi. Thời gian cấp dưỡng từ tháng 11/2013</t>
  </si>
  <si>
    <t>18/QĐ-CCTHADS   ngày 20/3/2017</t>
  </si>
  <si>
    <t>24/3/2017</t>
  </si>
  <si>
    <t>Trần Văn Thiện</t>
  </si>
  <si>
    <t>Tổ 10, phường Nguyễn Nghiêm, TP. Quảng Ngãi</t>
  </si>
  <si>
    <t>119/QĐ-CTHADS ngày 27/6/2016</t>
  </si>
  <si>
    <t>Phải hoàn trả cho ông Nguyễn Ngọc Phương 110.500.000 đồng</t>
  </si>
  <si>
    <t>16/3/2017</t>
  </si>
  <si>
    <t>03/QĐ-CTHADS ngày 21/3/2017</t>
  </si>
  <si>
    <t>Đỗ Thị Liền</t>
  </si>
  <si>
    <t>06/2011/DSST ngày 28/7/2011 của THAD huyện Mộ Đức, tỉnh Quảng Ngãi</t>
  </si>
  <si>
    <t>264/QĐ-CCTHA ngày 13/9/2011</t>
  </si>
  <si>
    <t>nộp án phí DSST 5.780.000đ</t>
  </si>
  <si>
    <t>03/QĐ-CCTHA ngày 27/7/2015</t>
  </si>
  <si>
    <t xml:space="preserve"> Phan Điệp</t>
  </si>
  <si>
    <t>Thôn Minh Tân Bắc, xã Đức Minh, huyện Mộ Đức, tỉnh Quảng Ngãi</t>
  </si>
  <si>
    <t xml:space="preserve"> 518/2014/HSPT-QĐ ngày 25/8/2014 của Tòa phúc thẩm TAND Tối cao tại TP HCM</t>
  </si>
  <si>
    <t>179/QĐ-CCTHA ngày 8/4/2015</t>
  </si>
  <si>
    <t>Nguyễn Thị Mến</t>
  </si>
  <si>
    <t>Nghĩa An, Thành phố Quảng Ngãi</t>
  </si>
  <si>
    <t xml:space="preserve">07/2011/DSST
25/7/2011
TAND huyện Tư Nghĩa </t>
  </si>
  <si>
    <t>630/QĐ-THA
29-4-2014</t>
  </si>
  <si>
    <t>Án phí:
3.740.000đ</t>
  </si>
  <si>
    <t>55/QĐ-THA
28/7/2015</t>
  </si>
  <si>
    <t>Hương 12</t>
  </si>
  <si>
    <t>Lâm Thành Thái</t>
  </si>
  <si>
    <t>03/QĐ-CCTHA ngày 03/7/2015</t>
  </si>
  <si>
    <t>124/QĐ-CTHA
03/6/2013</t>
  </si>
  <si>
    <t>50/QĐ-CTHA
13/8/2015</t>
  </si>
  <si>
    <t>53/QĐ-CTHA
20/8/2015</t>
  </si>
  <si>
    <t>Bình Thạnh, Bình Sơn</t>
  </si>
  <si>
    <t>04/2013/KDTM ngày 07/8/2013 của TAND  huyện Bình Sơn</t>
  </si>
  <si>
    <t>05/QĐ-CCTHA
31/12/2015</t>
  </si>
  <si>
    <t>24/QĐ-CCTHA-DS ngày 16/10/2014</t>
  </si>
  <si>
    <t>Trả nợ: 18.079.479,đ</t>
  </si>
  <si>
    <t xml:space="preserve">
Thôn Hà Nhai Nam, Xã Tịnh Hà,</t>
  </si>
  <si>
    <t>07/QĐ-CCTHA
31/12/2015</t>
  </si>
  <si>
    <t>29/QĐ-CCTHA-DS ngày 20/10/2014</t>
  </si>
  <si>
    <t>10/2011/QĐST-KDTM 23/5/2011 của TAND tỉnh Quảng Ngãi</t>
  </si>
  <si>
    <t xml:space="preserve">
 Nguyễn Văn Dĩ, Nguyễn Thị Thường,</t>
  </si>
  <si>
    <t>Trả nợ công dân 30,100,000</t>
  </si>
  <si>
    <t>Trả nợ công dân 80,150,000</t>
  </si>
  <si>
    <t>Trả nợ công dân 26,400,000</t>
  </si>
  <si>
    <t>Trả nợ công dân 184,530,000</t>
  </si>
  <si>
    <t>Phạm Đình Loa 
(Khanh)</t>
  </si>
  <si>
    <t>Thôn Thọ Đông, huyện Sơn Tịnh</t>
  </si>
  <si>
    <t>Bản án số
30/2015/HSST
25/5/2015</t>
  </si>
  <si>
    <t>17/QĐ-CCTHADS
4/12/2015</t>
  </si>
  <si>
    <t>Án phí</t>
  </si>
  <si>
    <t>29/QĐ-CCTHADS
28/3/2017</t>
  </si>
  <si>
    <t>Bản án sô
44/2013/HNGĐ-ST
22/4/2013</t>
  </si>
  <si>
    <t>Nguyễn Nga Tiến</t>
  </si>
  <si>
    <t>Tôn Phứ Lộc, xã Tịnh Phong, huyện Sơn Tịnh</t>
  </si>
  <si>
    <t>Bản án số
43/2016/HSST
04/8/2016</t>
  </si>
  <si>
    <t>82/QĐ-CCTHADS
10/11/2016</t>
  </si>
  <si>
    <t>09/QĐ-CCTHADS 26/4/2017</t>
  </si>
  <si>
    <t>tổ dân phố 3, thị trấn Đức Phổ, huyện Đức Phổ, tỉnh Quảng Ngãi</t>
  </si>
  <si>
    <t>06/DSST ngày 09/8/2012 của TAND huyện Đức Phổ</t>
  </si>
  <si>
    <t>261/QĐ-CCTHA ngày 15/3/2013</t>
  </si>
  <si>
    <t>Án phí dân sự sơ thẩm 3.558.000 đồng</t>
  </si>
  <si>
    <t>29/01/2016</t>
  </si>
  <si>
    <t>Bình 3</t>
  </si>
  <si>
    <t>26/QĐ-CCTHA
29/7/2015</t>
  </si>
  <si>
    <t>Lý Vĩnh Kỳ</t>
  </si>
  <si>
    <t>KDC 18, tổ dân phố VI, thị trấn Trà Xuân, Trà Bồng, tỉnh Quảng Ngãi</t>
  </si>
  <si>
    <t>163
14/10/2016</t>
  </si>
  <si>
    <t>AP 68.887.667đ</t>
  </si>
  <si>
    <t>12
05/01/2017</t>
  </si>
  <si>
    <t>Nhân 79</t>
  </si>
  <si>
    <t>106/2016/QĐST-DS
20/9/2016
TAND TP Quảng Ngãi</t>
  </si>
  <si>
    <t>104
10/10/2016</t>
  </si>
  <si>
    <t>Trả CD 120.007.000đ</t>
  </si>
  <si>
    <t>11
05/01/2017</t>
  </si>
  <si>
    <t>Nhân 80</t>
  </si>
  <si>
    <t>105/2016/QĐST-DS
20/9/2016
TAND TP Q.Ngãi</t>
  </si>
  <si>
    <t>101
10/10/2016</t>
  </si>
  <si>
    <t>Trả CD 200.000.000d</t>
  </si>
  <si>
    <t>10
05/01/2017</t>
  </si>
  <si>
    <t>Nhân 81</t>
  </si>
  <si>
    <t>189/QĐ-CCTHADS
24/10/2016
TAND TP Q.Ngãi</t>
  </si>
  <si>
    <t>189
24/10/2016</t>
  </si>
  <si>
    <t>Trả CD 50.000.000d</t>
  </si>
  <si>
    <t>09
05/01/2017</t>
  </si>
  <si>
    <t>Nhân 82</t>
  </si>
  <si>
    <t>03/STDS ngày 21/4/1998     TAND huyện Đức Phổ</t>
  </si>
  <si>
    <t>25/THA ngày 5/8/1998; 25/THA ngày 10/8/1998; 25/THA ngày 24/3/1999</t>
  </si>
  <si>
    <t>78/QĐ-CCTHADS   ngày 06/9/2016</t>
  </si>
  <si>
    <t>95/HSST ngày 07/9/2003 của TAND tỉnh Gia Lai</t>
  </si>
  <si>
    <t xml:space="preserve">11/QĐTHA-CĐ ngày 11/11/2004 </t>
  </si>
  <si>
    <t>Án phí hình sự sơ thẩm; Án phí dân sự; Tịch thu sung công. Tổng cộng: 1.290.000 đồng</t>
  </si>
  <si>
    <t>49/QĐ-CCTHA ngày 30/7/2015</t>
  </si>
  <si>
    <t>674/HSPT ngày 14/8/2007 của TAND Tối cao tại Đà Nẵng</t>
  </si>
  <si>
    <t>31/QĐ-THA ngày 23/10/2007</t>
  </si>
  <si>
    <t>Án phí hình sự sơ thẩm; Án phí hình sự phúc thẩm; Án phí dân sự. Tổng cộng: 1.030.000 đồng</t>
  </si>
  <si>
    <t>50/QĐ-CCTHA ngày 30/7/2015</t>
  </si>
  <si>
    <t>thôn Thủy Thạch, xã Phổ Cường, huyện Đức Phổ, tỉnh Quảng Ngãi</t>
  </si>
  <si>
    <t>Nộp án phí
10.704.567đ</t>
  </si>
  <si>
    <t>Bình 59</t>
  </si>
  <si>
    <t>489/QĐ-CCTHA ngày 09/02/15</t>
  </si>
  <si>
    <t>31/8/2015</t>
  </si>
  <si>
    <t>91/QĐ-CCTHA ngày 09/9/15</t>
  </si>
  <si>
    <t>Kiếm 21</t>
  </si>
  <si>
    <t>03/QĐ-CCTHA
17/12/2015</t>
  </si>
  <si>
    <t>26/HSST
21/11/2012</t>
  </si>
  <si>
    <t>51/QĐ-THA
26/11/2015</t>
  </si>
  <si>
    <t>Bình 60</t>
  </si>
  <si>
    <t>PHÒNG THI HÀNH ÁN QUÂN KHU 5</t>
  </si>
  <si>
    <t>XIII</t>
  </si>
  <si>
    <t>XII</t>
  </si>
  <si>
    <t>XI</t>
  </si>
  <si>
    <t>IX</t>
  </si>
  <si>
    <t>VIII</t>
  </si>
  <si>
    <t>VII</t>
  </si>
  <si>
    <t>40</t>
  </si>
  <si>
    <t>41</t>
  </si>
  <si>
    <t>42</t>
  </si>
  <si>
    <t>43</t>
  </si>
  <si>
    <t>18/QĐ-CTHA
29/7/2015</t>
  </si>
  <si>
    <t>Tô Thị Yến Ly</t>
  </si>
  <si>
    <t>58/HSST ngày 12/9/2012 của TAND TP Quảng Ngãi</t>
  </si>
  <si>
    <t>138
31/8/2016</t>
  </si>
  <si>
    <t>139
31/8/2016</t>
  </si>
  <si>
    <t>Nguyễn Hữu Hòa</t>
  </si>
  <si>
    <t>Thôn Hải Môn, xã Phổ Minh, huyện Đức Phổ, tỉnh Quảng Ngãi</t>
  </si>
  <si>
    <t>24/2010/QĐST-KDTM ngày 16/9/2010 của TAND tỉnh Quảng Ngãi</t>
  </si>
  <si>
    <t>128/QĐ-THA ngày 15/6/2011</t>
  </si>
  <si>
    <t>Trả cho Ngân hàng NN và PTNT huyện Đức Phổ 314.541.338 đồng</t>
  </si>
  <si>
    <t>28/9/2016</t>
  </si>
  <si>
    <t>16/2011/HSST 29/4/2011 của TAND tỉnh và 193/2011/HSPT 25/7/2011</t>
  </si>
  <si>
    <t>133/QĐ-CTHA
07/7/2010</t>
  </si>
  <si>
    <t>133/QĐ-CTHA
07/7/2011</t>
  </si>
  <si>
    <t>117/QĐ-CTHA
19/12/2011</t>
  </si>
  <si>
    <t>39/QĐ-CC.THA ngày 24/8/2015</t>
  </si>
  <si>
    <t>Đội 3, thôn hương Nhượng Nam, xã Tịnh Đông, Sơn Tịnh</t>
  </si>
  <si>
    <t>40/2015/QĐST-DS 29/9/2015 TAND H. Sơn Tịnh</t>
  </si>
  <si>
    <t>13/QĐ-CCTHA-DS 23/10/2015</t>
  </si>
  <si>
    <t>Thôn 1, xã Đức Tân, huyện Mộ Đức, tỉnh Quảng Ngãi</t>
  </si>
  <si>
    <t>ông Hiếu nộp 5.000.000đ sung quỹ Nhà nước</t>
  </si>
  <si>
    <t>27/6/2017</t>
  </si>
  <si>
    <t>35/QĐ-CCTHADS ngày 07/7/2017</t>
  </si>
  <si>
    <r>
      <t>Võ Thanh Trầm</t>
    </r>
    <r>
      <rPr>
        <sz val="10"/>
        <rFont val="Arial"/>
        <family val="2"/>
      </rPr>
      <t>, sinh năm 1981,</t>
    </r>
    <r>
      <rPr>
        <b/>
        <sz val="10"/>
        <rFont val="Arial"/>
        <family val="2"/>
      </rPr>
      <t xml:space="preserve"> Lê Thị Thư</t>
    </r>
    <r>
      <rPr>
        <sz val="10"/>
        <rFont val="Arial"/>
        <family val="2"/>
      </rPr>
      <t>, sinh năm 1980</t>
    </r>
  </si>
  <si>
    <r>
      <t>Võ Thị Bích Huyền</t>
    </r>
    <r>
      <rPr>
        <sz val="10"/>
        <rFont val="Arial"/>
        <family val="2"/>
      </rPr>
      <t>, sinh năm 1970,</t>
    </r>
    <r>
      <rPr>
        <b/>
        <sz val="10"/>
        <rFont val="Arial"/>
        <family val="2"/>
      </rPr>
      <t xml:space="preserve"> Cao Tấn Nít</t>
    </r>
    <r>
      <rPr>
        <sz val="10"/>
        <rFont val="Arial"/>
        <family val="2"/>
      </rPr>
      <t>, sinh năm 1970</t>
    </r>
  </si>
  <si>
    <t>KDC 3, TDP II, Trà Xuân, Trà Bồng</t>
  </si>
  <si>
    <t>01/2012/DSST-KDTM  04/9/2012 TAND Trà Bồng</t>
  </si>
  <si>
    <t>05/QĐ-CCTHA 08/10/2012</t>
  </si>
  <si>
    <t>203/QĐ-CTHA
18/5/2016</t>
  </si>
  <si>
    <t>59/QĐ-CCTHA
12/9/2016</t>
  </si>
  <si>
    <t>Đỗ Thanh Lưu</t>
  </si>
  <si>
    <t>159/QĐ-CTHA
22/7/2016</t>
  </si>
  <si>
    <t xml:space="preserve">tiền phạt
2.400.000đ
</t>
  </si>
  <si>
    <t>20/9/2016</t>
  </si>
  <si>
    <t>thôn Lâm An, xã Phổ Minh, huyện Đức Phổ, tỉnh Quảng Ngãi</t>
  </si>
  <si>
    <t>70/2013/QĐST-HNGĐ ngày 15/11/2013- TAND huyện Đức  Phổ</t>
  </si>
  <si>
    <t>226/QĐ-CCTHADS ngày 28/2/2014</t>
  </si>
  <si>
    <t>Phải cấp dưỡng nuôi con cho bà Nguyễn Thị Mỹ Thương mỗi tháng 1.000.000 đồng</t>
  </si>
  <si>
    <t>09/3/2017</t>
  </si>
  <si>
    <t>16/QĐ-CCTHADS   ngày 13/3/2017</t>
  </si>
  <si>
    <t>17/3/2017</t>
  </si>
  <si>
    <t>73/QĐ-THA
01/9/2015</t>
  </si>
  <si>
    <t>Ông Triệt phải nộp 100.000đ án phí  HSPT và 9.000.000đ tiền sung quỹ Nhà nước</t>
  </si>
  <si>
    <t>Số 28/QĐ-CCTHA ngày 27/7/2016</t>
  </si>
  <si>
    <t>38/2015/DSPT ngày 11/5/2015 TAND tỉnh Quảng Ngãi</t>
  </si>
  <si>
    <t>1158/QĐ-CCTHADS ngày 22/7/2015</t>
  </si>
  <si>
    <t>Trả CD
100.666.000đ</t>
  </si>
  <si>
    <t>59/QĐ-CCTHADS ngày 24/6/2015</t>
  </si>
  <si>
    <t>Bùi Văn Phúc, Huỳnh Anh Vũ, Nguyễn Tuấn Tú, Nguyễn Sang</t>
  </si>
  <si>
    <t>Tổ 7, phường Chánh Lộ; tổ 8 phường Chánh Lộ</t>
  </si>
  <si>
    <t>46/2011/HSST ngày 21/12/2011 của TAND thành phố Quảng Ngãi</t>
  </si>
  <si>
    <t>53/QĐ-CCTHADS ngày 11/10/2013</t>
  </si>
  <si>
    <t>BT
18.000.000đ</t>
  </si>
  <si>
    <t>41/2014/QĐST-DS
ngày 03/9/2014
TAND Tp.Quảng Ngãi</t>
  </si>
  <si>
    <t>426  15/01/2015</t>
  </si>
  <si>
    <t>78  
06/7/2016</t>
  </si>
  <si>
    <t>AP 4.000.000đ</t>
  </si>
  <si>
    <t>Cty Phan 
Tiến Phát</t>
  </si>
  <si>
    <t>25 Trần Cẩm, 
TP Quảng Ngãi,
 tỉnh Quảng Ngãi</t>
  </si>
  <si>
    <t>Bà Vân phải trả  cho ông Quyết số tiền 3.214.090.298đ và khoản lãi suất chậm THA.</t>
  </si>
  <si>
    <t>90</t>
  </si>
  <si>
    <t>91</t>
  </si>
  <si>
    <t>92</t>
  </si>
  <si>
    <t>93</t>
  </si>
  <si>
    <t>94</t>
  </si>
  <si>
    <t>95</t>
  </si>
  <si>
    <t>96</t>
  </si>
  <si>
    <t>97</t>
  </si>
  <si>
    <t>98</t>
  </si>
  <si>
    <t>Lê Phúc Thọ</t>
  </si>
  <si>
    <t>Xóm 3, thôn Hà Trung, xã Tịnh Hà, huyện Sơn Tịnhh</t>
  </si>
  <si>
    <t>Bản án sô
 10/2017/DSST
7/3/2017</t>
  </si>
  <si>
    <t>312/QĐ-CCTHA-DS
14/4/2017</t>
  </si>
  <si>
    <t>Trả nợ công dân 52,412,895</t>
  </si>
  <si>
    <t>36/QĐ-CCTHADS 24/5/2016</t>
  </si>
  <si>
    <t>313/QĐ-CCTHA-DS
17/4/2015</t>
  </si>
  <si>
    <t>Án phí 2,620,000</t>
  </si>
  <si>
    <t>37/QĐ-CCTHADS 24/5/2016</t>
  </si>
  <si>
    <t>Nguyễn Việt Đức</t>
  </si>
  <si>
    <t>Đội 11, thôn Phước Thọ, xã Tịnh Guang,. Huyện Sơn Tịnh</t>
  </si>
  <si>
    <t>Bản án số
53/2014/HNGĐ-ST
17/2/2014</t>
  </si>
  <si>
    <t>Ngày 14/8/2015</t>
  </si>
  <si>
    <t>43/QĐ-CCTHA ngày 28/7/2015</t>
  </si>
  <si>
    <t>Bình 25</t>
  </si>
  <si>
    <t>Nguyễn Thị Diệu Hương</t>
  </si>
  <si>
    <t xml:space="preserve"> 37/7 Phạm Xuân Hòa, TPQN</t>
  </si>
  <si>
    <t>05/2015/KDTM-ST
ngày 20/5/2015
TAND Tp.Quảng Ngãi      07/2015/QĐ-PT
ngày 30/9/2015
TAND tỉnh Quảng Ngãi</t>
  </si>
  <si>
    <t>399
18/11/2015</t>
  </si>
  <si>
    <t>81 08/7/2016</t>
  </si>
  <si>
    <t>Cường 15</t>
  </si>
  <si>
    <t>05/2015/KDTM-ST
ngày 20/5/2015
TAND Tp.Quảng Ngãi    07/2015/QĐ-PT
ngày 30/9/2015
TAND tỉnh Q Ngãi</t>
  </si>
  <si>
    <t>142
14/10/2015</t>
  </si>
  <si>
    <t>80 08/7/2016</t>
  </si>
  <si>
    <t>Cường 16</t>
  </si>
  <si>
    <t xml:space="preserve">Huỳnh Thị Tuý Hoa                </t>
  </si>
  <si>
    <t xml:space="preserve">    Tổ 8, phường Trần Hưng Đạo, TP.Quảng Ngãi</t>
  </si>
  <si>
    <t>13/2014/HSST
ngày 06/3/2014
TAND huyện Tư Nghĩa, Quảng Ngãi</t>
  </si>
  <si>
    <t>1028
20/6/2014</t>
  </si>
  <si>
    <t>70  05/7/2016</t>
  </si>
  <si>
    <t>Cường 17</t>
  </si>
  <si>
    <t>33
03/10/2016</t>
  </si>
  <si>
    <t>Trả NH
3.250.000đ</t>
  </si>
  <si>
    <t>15
05/01/2017</t>
  </si>
  <si>
    <t>Nhân 76</t>
  </si>
  <si>
    <t>83/2016/QĐST-DS
19/8/2016
TAND TP Quảng Ngãi</t>
  </si>
  <si>
    <t>35
03/10/2016</t>
  </si>
  <si>
    <t>AP 5.000.000đ</t>
  </si>
  <si>
    <t>14
05/01/2017</t>
  </si>
  <si>
    <t>Nhân 77</t>
  </si>
  <si>
    <t>Hương 21</t>
  </si>
  <si>
    <t>Tịnh An, Tp
 Quảng Ngãi</t>
  </si>
  <si>
    <t>* Tổ 1, Thị trấn Chợ Chùa
* Thôn Phú Vinh, thị trấn Chợ Chùa</t>
  </si>
  <si>
    <t>31/HSST ngày 
26/5/2005 của
 TAND tỉnh 
Quảng Ngãi</t>
  </si>
  <si>
    <t>Bồi thường 
21.481.000</t>
  </si>
  <si>
    <t>23/2007/HSST ngày 13/02/2007 của TAND quận 5, thành phố Hồ Chí Minh</t>
  </si>
  <si>
    <t>thôn Đạm Thủy Bắc, xã Đức Minh, huyện Mộ Đức, tỉnh Quảng Ngãi</t>
  </si>
  <si>
    <t>Thôn Châu Me, xã Bình Châu, huyện Bình Sơn</t>
  </si>
  <si>
    <t>Tô Thị Lệ Điêp</t>
  </si>
  <si>
    <t>Nguyễn Tự Tân, phường Trần Phú, TPQN</t>
  </si>
  <si>
    <t>25/2007/QĐST-DS
16/5/2007
TAND TP Quảng Ngãi</t>
  </si>
  <si>
    <t>1253
03/9/2013</t>
  </si>
  <si>
    <t>AP 7.586.750đ</t>
  </si>
  <si>
    <t>54
09/8/2017</t>
  </si>
  <si>
    <t>Kiếm 86</t>
  </si>
  <si>
    <t>Nguyễn Thị Mỹ
Nguyễn Thị Xuân Hương</t>
  </si>
  <si>
    <t>Tổ 13, P. Chánh Lộ
tổ 15, P, Nghĩa Chánh</t>
  </si>
  <si>
    <t>30/2008/HSST
22/8/2008
TAND TP Quảng Ngãi</t>
  </si>
  <si>
    <t>30
06/10/2008</t>
  </si>
  <si>
    <t>Truy thu:
77.488.159đ
3.389.942đ</t>
  </si>
  <si>
    <t>55
09/8/2017</t>
  </si>
  <si>
    <t>Kiếm 87</t>
  </si>
  <si>
    <t>thôn Tân An, xã Nghĩa An, TP Quảng Ngãi</t>
  </si>
  <si>
    <t>122/QĐ-THA ngày 27/01/2010</t>
  </si>
  <si>
    <t>Nộp án phí + 
sung công quỹ
2.200.000đ</t>
  </si>
  <si>
    <t>Thôn Mỹ Danh, xã Tịnh Hiệp</t>
  </si>
  <si>
    <t>21/2013/QĐST-DS, 05/02/2013
TAND H. Sơn Tịnh, tỉnh Quảng Ngãi</t>
  </si>
  <si>
    <t>129/QĐ-CCTHA-DS
08/3/2013</t>
  </si>
  <si>
    <t>317/3 Quang Trung, TPQN</t>
  </si>
  <si>
    <t>53/QĐST-DS, ngày 06/8/2012 của TAND TP Quảng Ngãi</t>
  </si>
  <si>
    <t>791/QĐTHA, ngày 30/8/2012</t>
  </si>
  <si>
    <t>04/DSST ngày 19/6/2012 của TAND huyện Đức Phổ</t>
  </si>
  <si>
    <t>320/QĐ-CCTHA ngày 16/8/2012</t>
  </si>
  <si>
    <t>14/QĐ-CCTHA
23/10/2015</t>
  </si>
  <si>
    <t>Án phí 495.000</t>
  </si>
  <si>
    <t>758
01/3/2017</t>
  </si>
  <si>
    <t>Trả nợ 10.000.000đ</t>
  </si>
  <si>
    <t>77
15/8/2017</t>
  </si>
  <si>
    <t>Sa 60</t>
  </si>
  <si>
    <t>Hương 72</t>
  </si>
  <si>
    <t>Hương 73</t>
  </si>
  <si>
    <t>Hương 74</t>
  </si>
  <si>
    <t>Nguyễn Văn Út Anh
Đặng Thị Kim Trâm</t>
  </si>
  <si>
    <t>06/2016/KDTM-ST
05/7/2016
TAND TP Quảng Ngãi</t>
  </si>
  <si>
    <t>Sa 18</t>
  </si>
  <si>
    <t>18/8/2017</t>
  </si>
  <si>
    <t>Bà cao Thị Xuân Thảo phải nộp 11.000.000đ tiền án phí dân sự sơ thẩm</t>
  </si>
  <si>
    <t>Bà cao Thị Xuân Thảo phải trả nợ cho bà Lê Thị Thanh Vân số tiền 125.000.000đ</t>
  </si>
  <si>
    <t>Bà cao Thị Xuân Thảo phải trả nợ cho bà Trần Thị Duy số tiền nợ gốc 450.000.000đ</t>
  </si>
  <si>
    <t>Bà cao Thị Xuân Thảo phải trả nợ cho bà Trần Thị Nghĩa số tiền nợ gốc 24.080.000đ</t>
  </si>
  <si>
    <t>229/QĐ-CCTHADS ngày 24/02/2017</t>
  </si>
  <si>
    <t>20/QĐ-CCTHADS ngày 30/5//2017</t>
  </si>
  <si>
    <t>Lê Thanh Thi</t>
  </si>
  <si>
    <t>Án phí 
+ tiền phạt
30.200.000</t>
  </si>
  <si>
    <t>120/QĐ-CTHA ngày 17/7/2013</t>
  </si>
  <si>
    <t>Xã Bình Hòa
Bình Sơn</t>
  </si>
  <si>
    <t>220/HSPT ngày 29/9/2015 của TAND tỉnh Quảng Nam</t>
  </si>
  <si>
    <t>22/2015/HNGĐ-ST ngày 14/8/2015 TAND huyện Đức Phổ</t>
  </si>
  <si>
    <t>35/HSST ngày 09/7/2009 của TAND TP Quảng Ngãi</t>
  </si>
  <si>
    <t>581/QĐ-CCTHA ngày 09/9/2009</t>
  </si>
  <si>
    <t>Ngày 01/9/2015</t>
  </si>
  <si>
    <t>68/QĐ-CCTHA ngày 01/9/2015</t>
  </si>
  <si>
    <t>Bình 76</t>
  </si>
  <si>
    <t>Công ty TNHH xây dựng Hoàng Vũ</t>
  </si>
  <si>
    <t>Lô B14 Khu đê bao Trường Xuân, tổ 17, p Trần Phú, TPQN</t>
  </si>
  <si>
    <t>46/DSST ngày 08/11/2013 của TAND TP Quảng Ngãi</t>
  </si>
  <si>
    <t>Nguyễn Văn Quyền</t>
  </si>
  <si>
    <t>38/2012/KDTM-ST
17-9-2012
TAND quận Thanh Khê, TP Đà Nẵng</t>
  </si>
  <si>
    <t>323/QĐ-CCTHA
10/12/2012</t>
  </si>
  <si>
    <t>trả nợ: 6.000.000,đ</t>
  </si>
  <si>
    <t>69/QĐ-CTHA
31/12/2015</t>
  </si>
  <si>
    <t>35/QĐ-CCTHA
27/6/2016</t>
  </si>
  <si>
    <t>09/QĐ-CCTHA
15/4/2016</t>
  </si>
  <si>
    <t>Phạm Quang Hưng, Phạm Thị Ngọc Thủy</t>
  </si>
  <si>
    <t>Trả lãi suất chậm THA</t>
  </si>
  <si>
    <t>Thôn 3, xã Đức Chánh huyện Mộ Đức, tỉnh Quảng Ngãi</t>
  </si>
  <si>
    <t>Công ty TNHH Hưng Phát</t>
  </si>
  <si>
    <t>Bình 91</t>
  </si>
  <si>
    <t>Ông Lê Hoàng Trường</t>
  </si>
  <si>
    <t>04/KDTM ngày 15/7/2014 của TAND  huyện Bình Sơn</t>
  </si>
  <si>
    <t>03/QĐ-CTHA
24/10/2014</t>
  </si>
  <si>
    <t>23/02/2016</t>
  </si>
  <si>
    <t>60/QĐ-CTHA
25/8/2015</t>
  </si>
  <si>
    <t>Hồ Kim Ngân</t>
  </si>
  <si>
    <t>TT Châu Ổ, Bình Sơn</t>
  </si>
  <si>
    <t>314/HSST ngày 25/11/20131của TAND  TPHCM</t>
  </si>
  <si>
    <t>65/QĐ-CTHA
10/4/2012</t>
  </si>
  <si>
    <t>61/QĐ-CTHA
25/8/2015</t>
  </si>
  <si>
    <t>Trương Việt Hà</t>
  </si>
  <si>
    <t>620/HSST ngày 24,27/12/2010 của TAND  Quận Đống Đa</t>
  </si>
  <si>
    <t>68/QĐ-CTHA
18/4/2012</t>
  </si>
  <si>
    <t xml:space="preserve">13/HSST ngày 20/04/2015 của TAND tỉnh Bình Định
</t>
  </si>
  <si>
    <t>43/QĐ-CTHA
27/10/2015</t>
  </si>
  <si>
    <t>45/QĐ-CTHA
27/10/2016</t>
  </si>
  <si>
    <t>44/QĐ-CTHA
27/10/2016</t>
  </si>
  <si>
    <t>46/QĐ-CTHA
27/10/2016</t>
  </si>
  <si>
    <t>Dương Thị Diễm Sương</t>
  </si>
  <si>
    <t>nộp 05 chỉ vàng 24k và tiền thu lợi bất chính sung công quy ra tiền 20.377.000đ</t>
  </si>
  <si>
    <t>06/QĐ-CCTHA ngày 28/7/2015</t>
  </si>
  <si>
    <t>Kiếm 19</t>
  </si>
  <si>
    <t>tổ 11, Nghĩa Lộ</t>
  </si>
  <si>
    <t>01/2013/KDTM-ST
10/01/2013
TAND TPQN</t>
  </si>
  <si>
    <t>837
17/4/2013</t>
  </si>
  <si>
    <t>án phí
17,028,308đ</t>
  </si>
  <si>
    <t>85
01/9/2015</t>
  </si>
  <si>
    <t>Võ Minh Tâm</t>
  </si>
  <si>
    <t>51/2012/HSST ngày 20/11/12 TAND huyện Sơn Tịnh</t>
  </si>
  <si>
    <t>721/QĐ-CCTHA ngày 29/4/14</t>
  </si>
  <si>
    <t>93/QĐ-CCTHA ngày 09/9/15</t>
  </si>
  <si>
    <t>Kiếm 20</t>
  </si>
  <si>
    <t>Nguyễn văn Hận</t>
  </si>
  <si>
    <t>Tổ dân phố Liên Hiệp 1, phường trương Quang Trọng</t>
  </si>
  <si>
    <t>52/QĐ-CCTHA ngày 30/7/2015</t>
  </si>
  <si>
    <t>Đội 8, thôn Hùng Nghĩa, xã Phổ Phong, huyện Đức Phổ, tỉnh Quảng Ngãi</t>
  </si>
  <si>
    <t xml:space="preserve">Án phí hình sự sơ thẩm; Án phí dân sự sơ thẩm; Tịch thu sung công. Tổng cộng: 1.750.000 đồng </t>
  </si>
  <si>
    <t>11/2013/HSST
25/1/2013
TAND TPQN</t>
  </si>
  <si>
    <t>86
12/10/2015</t>
  </si>
  <si>
    <t>án phí
sung công
21,200,000đ</t>
  </si>
  <si>
    <t>04
05/01/2016</t>
  </si>
  <si>
    <t>Công ty TNHH Tường Cát</t>
  </si>
  <si>
    <t>684 Quang Trung</t>
  </si>
  <si>
    <t>03/2014/KDTM-PT
07/5/2014
TAND tỉnh QN</t>
  </si>
  <si>
    <t>265
22/10/2015</t>
  </si>
  <si>
    <t>án phí
30,468,126đ</t>
  </si>
  <si>
    <t>03
05/01/2016</t>
  </si>
  <si>
    <t>Ông Lê Thiện Thành</t>
  </si>
  <si>
    <t>, Tổ 08, phường Nguyễn Nghiêm, thành phố Quảng Ngãi</t>
  </si>
  <si>
    <t>Số 121/HSST ngày 15/12/2015 của TAND TP Quảng Ngãi và Bản án số 59/HSPT ngày 23/3/2016 của TAND tỉnh Q.ngãi</t>
  </si>
  <si>
    <t>1086/QĐ-CCTHA ngày 06/4/2016</t>
  </si>
  <si>
    <t>trả nợ
308.803.781đ</t>
  </si>
  <si>
    <t>107/2014/HSST ngày 28/3/2014- TAND Tp. Hồ Chí Minh</t>
  </si>
  <si>
    <t>542/QĐ-CCTHADS ngày 05/9/2016</t>
  </si>
  <si>
    <t>án phí
4.632.057đ</t>
  </si>
  <si>
    <t>25/QĐ-CCTHA
07/6/2016</t>
  </si>
  <si>
    <t>Bùi Hồng Vương</t>
  </si>
  <si>
    <t>xã Bình Hải,
huyện Bình Sơn</t>
  </si>
  <si>
    <t>Hương 37</t>
  </si>
  <si>
    <t>26/2015/QĐST-DS
24/6/2015
TAND Tp Quảng Ngãi</t>
  </si>
  <si>
    <t>104/2005/HSST ngày 25/8/2005 của TAND Quận 12, TPHCM</t>
  </si>
  <si>
    <t>23/QĐ-CCTHADS 24/7/2015</t>
  </si>
  <si>
    <t>14/2015/QĐST-DS ngày 30/6/2015 của TAND huyện Bình Sơn</t>
  </si>
  <si>
    <t>12/QĐ-CTHA
09/10/2015</t>
  </si>
  <si>
    <t>01/QĐ-CCTHA ngày 27/7/2015</t>
  </si>
  <si>
    <t xml:space="preserve"> Trịnh Văn Hòa</t>
  </si>
  <si>
    <t>143/QĐ-CCTHA ngày 24/10/2012</t>
  </si>
  <si>
    <t>Tiền SCQNN là 75.000.000 đồng</t>
  </si>
  <si>
    <t>Ngày 20/8/2015</t>
  </si>
  <si>
    <t>28/QĐ-CCTHA ngày 21/8/2015</t>
  </si>
  <si>
    <t>Bình 58</t>
  </si>
  <si>
    <t>42/2015/HSST
07/5/2015
TAND Thành Phố Quảng Ngãi</t>
  </si>
  <si>
    <t>302/QĐ-CCTHA
30/6/2015</t>
  </si>
  <si>
    <t xml:space="preserve">án phí 
3.3.92.450
</t>
  </si>
  <si>
    <t>72/QĐ-CCTHA
24/8/2015</t>
  </si>
  <si>
    <t xml:space="preserve">Phan Minh Công
</t>
  </si>
  <si>
    <t>391/QĐ-CCTHA ngày 08/3/2012</t>
  </si>
  <si>
    <t>101
12/10/2015</t>
  </si>
  <si>
    <t>AP + SC
35.435.000đ</t>
  </si>
  <si>
    <t>23/9/2015</t>
  </si>
  <si>
    <t>441/QĐ-CCTHA ngày 25/8/2014</t>
  </si>
  <si>
    <t>ÔngThới Tấn Ngàn có nghĩa vụ cấp dưỡng nuôi con cho bà Phạm Thị Hồng Nương mỗi tháng 1.500.000 đồng để nuôi cháu Thới Thị Uyên Phương, sinh ngày 01/6/2007. Thời gian cấp dưỡng tính từ ngày 01/01/2016 đến ngày 30/9/2018</t>
  </si>
  <si>
    <t>45/QĐ-CCTHA 20/7/2010</t>
  </si>
  <si>
    <t>25/QĐ-CCTHA
24/7/2015</t>
  </si>
  <si>
    <t>435/QĐ-CCTHA-DS  29/8/2013</t>
  </si>
  <si>
    <t>Tiền án phí DSST+DSPT: 2.250.000,đ</t>
  </si>
  <si>
    <t>23/QĐ-CCTHA ngày 28/7/2015</t>
  </si>
  <si>
    <t>Bình 28</t>
  </si>
  <si>
    <t>01/DSST, ngày 09/01/2013 của TAND TP Quảng Ngãi</t>
  </si>
  <si>
    <t>469/QĐTHA, ngày 17/01/2013</t>
  </si>
  <si>
    <t>25/QĐ-CCTHA ngày 28/7/2015</t>
  </si>
  <si>
    <t>Bình 29</t>
  </si>
  <si>
    <t>Tạ Thanh Cường; Võ Thanh Hùng; Võ Văn Vinh</t>
  </si>
  <si>
    <t>phường Trần Hưng Đạo, TPQN</t>
  </si>
  <si>
    <t>03/HSST, ngày 16/5/2002 của TAND TP Quảng Ngãi</t>
  </si>
  <si>
    <t>82/QĐTHA ngày 24/6/2002</t>
  </si>
  <si>
    <t>Án phí HSST + SQNN là 3.368.000 đồng</t>
  </si>
  <si>
    <t>Ngày 04/5/2015</t>
  </si>
  <si>
    <t>38/QĐ-CCTHA ngày 28/7/2015</t>
  </si>
  <si>
    <t>Bình 30</t>
  </si>
  <si>
    <t>Bình 31</t>
  </si>
  <si>
    <t>Nguyễn Phú Định</t>
  </si>
  <si>
    <t>Tổ 8, phường LHPhong, TPQN</t>
  </si>
  <si>
    <t>75
01/9/2015</t>
  </si>
  <si>
    <t>Bồi thường + tiền mai táng 110.415.000đ</t>
  </si>
  <si>
    <t>Cấp dưỡng nuôi 8.400.000đ</t>
  </si>
  <si>
    <t>Tiền phạt +  Sung quỹ 177.204.000đ</t>
  </si>
  <si>
    <t>Bồi thường + tổn thất tinh thần+ cấp dưỡng 197,480,000</t>
  </si>
  <si>
    <t>30/QĐ-CCTHA
16/6/2016</t>
  </si>
  <si>
    <t>Nguyễn Hữu Lê</t>
  </si>
  <si>
    <t xml:space="preserve">86/HNGĐ
ngày 05/8/2010 của TAND huyện Bình Sơn
</t>
  </si>
  <si>
    <t>33/2017/QĐST-DS
23/6/2017
TAND TP Quảng Ngãi</t>
  </si>
  <si>
    <t>1281
05/7/2017</t>
  </si>
  <si>
    <t>73/QĐ-THA ngày 22/11/2011</t>
  </si>
  <si>
    <t>13/QĐ-CCTHA ngày 14/7/2015</t>
  </si>
  <si>
    <t>05/2011/QĐST-DS ngày 11/11/2011 của TAND huyện Bình Sơn, tỉnh Quảng Ngãi</t>
  </si>
  <si>
    <t>71/QĐ-THA ngày 22/11/2011</t>
  </si>
  <si>
    <t>14/QĐ-CCTHA ngày 14/7/2015</t>
  </si>
  <si>
    <t>Phạm Văn Thuận, Nguyễn Hồng Vũ</t>
  </si>
  <si>
    <t>108/2013/HSST ngày 26/12/2013 của TAND TP Quảng Ngãi, tỉnh Quảng Ngãi</t>
  </si>
  <si>
    <t>64/QĐ-THA ngày 23/6/2014</t>
  </si>
  <si>
    <t>15/QĐ-CCTHA ngày 15/7/2015</t>
  </si>
  <si>
    <t>54/QĐ-CCTHA ngày 30/7/2015</t>
  </si>
  <si>
    <t xml:space="preserve">21/QĐ-CCTHA
23/10/2015 </t>
  </si>
  <si>
    <t>Án phí 3.500.000</t>
  </si>
  <si>
    <t>08/QĐ-CCTHA 12/01/2016</t>
  </si>
  <si>
    <t>69/QĐ-CCTHA
01/12/2015</t>
  </si>
  <si>
    <t>Số 48 (nay 188) Lê Trung Đình, phường Nguyễn Nghiêm, Tp Quảng Ngãi</t>
  </si>
  <si>
    <t>171/HSST ngày 31/08/2009 của TAND TP Quảng Ngãi</t>
  </si>
  <si>
    <t>348/QĐ-CCTHA ngày 01/7/2010</t>
  </si>
  <si>
    <t>27/2013/HNGĐ 26/3/2013 TAND huyện Tư Nghĩa</t>
  </si>
  <si>
    <t>330/QĐ-CCTHA 21/5/2012</t>
  </si>
  <si>
    <t>Án phí 
1.048.000</t>
  </si>
  <si>
    <t>20/72015</t>
  </si>
  <si>
    <t>66/QĐ-CCTHA
30/7/2015</t>
  </si>
  <si>
    <t>Lê Văn Trị</t>
  </si>
  <si>
    <t>49/2014/HSST 30/7/2014 TAND tỉnh Hưng Yên</t>
  </si>
  <si>
    <t xml:space="preserve">CỤC THI HÀNH ÁN DÂN SỰ </t>
  </si>
  <si>
    <t>TỔNG CỤC THI HÀNH ÁN DÂN SỰ</t>
  </si>
  <si>
    <t>549/QĐTHA, ngày 26/8/2009</t>
  </si>
  <si>
    <t>Ngày 05/9/2015</t>
  </si>
  <si>
    <t>34/QĐ-CCTHA ngày 28/7/2015</t>
  </si>
  <si>
    <t>Bình 26</t>
  </si>
  <si>
    <t>12/HSST ngày 28/3/2014 của TAND huyện Đức Phổ</t>
  </si>
  <si>
    <t xml:space="preserve">328/QĐ-CCTHA ngày 05/6/2014 </t>
  </si>
  <si>
    <t>Tịch thu sung công 9.770.000 đồng</t>
  </si>
  <si>
    <t>23/QĐ-CCTHA ngày 30/7/2015</t>
  </si>
  <si>
    <t>03/QĐ-CTHA
04/11/2014</t>
  </si>
  <si>
    <t>79 Bà Triệu, TP. Quảng Ngãi</t>
  </si>
  <si>
    <t>09/2016/DS  15/02/2016</t>
  </si>
  <si>
    <t>158/QĐ-CCTHA  04/3/2016</t>
  </si>
  <si>
    <t>Trả nợ      146.142.869</t>
  </si>
  <si>
    <t>27/QĐ-CCTHA  27/7/2016</t>
  </si>
  <si>
    <t>10/2016/DS 15/2/2016</t>
  </si>
  <si>
    <t>161/QĐ-CCTHA  04/3/2016</t>
  </si>
  <si>
    <t>15/2013/KDTM-ST
20/8/2013
TAND TP Quảng Ngãi</t>
  </si>
  <si>
    <t>288
27/12/2013</t>
  </si>
  <si>
    <t>Bà Phạm Thị Hoàng</t>
  </si>
  <si>
    <t>137/QĐ-CCTHA 28/9/2015</t>
  </si>
  <si>
    <t>v/c ông Hà Phương Tuấn &amp; Nguyễn Thị Thanh Hoa</t>
  </si>
  <si>
    <t>KDC Vườn Quang, xã Bình Trung, huyện Bình Sơn, tỉnh Quảng Ngãi</t>
  </si>
  <si>
    <t>06/2015/QĐST-DS  18/12/2015 TAND Trà Bồng</t>
  </si>
  <si>
    <t>89/QĐ-CCTHA 13/4/2016</t>
  </si>
  <si>
    <t>Trả nợ bà Nguyễn Thị Ngọc Hoa 150.000.000đ</t>
  </si>
  <si>
    <t>11/2016/QĐST-DS  15/02/2016 TAND Bình Sơn</t>
  </si>
  <si>
    <t>88/QĐ-CCTHA 13/04/2016</t>
  </si>
  <si>
    <t>Trả v/c ông Phạm Đình Trọng &amp; Bạch Thị Hương 412.000.000đ</t>
  </si>
  <si>
    <t>26/2015/QĐST-DS  28/9/2015 TAND Bình Sơn</t>
  </si>
  <si>
    <t>87/QĐ-CCTHA 13/04/2016</t>
  </si>
  <si>
    <t>Trả nợ bà Nguyễn Thị Kim Cúc 425.940.000đ</t>
  </si>
  <si>
    <t>22/2015/QĐST-DS  19/8/2015 TAND Bình Sơn</t>
  </si>
  <si>
    <t>90/QĐ-CCTHA 13/04/2016</t>
  </si>
  <si>
    <t>Trả nợ bà Lê Thị vàng 58.000.000đ</t>
  </si>
  <si>
    <t>Phải trả cho bà Lê Thị Thúy Diễm 13.129.755 đồng</t>
  </si>
  <si>
    <t>66/QĐ-CCTHADS   ngày 31/8/2017</t>
  </si>
  <si>
    <t>05/2016/QĐST-DS ngày 05/02/2016-TAND huyện Đức Phổ</t>
  </si>
  <si>
    <t>243/QĐ-CCTHADS ngày 07/4/2016</t>
  </si>
  <si>
    <t>Phải trả cho bà Nguyễn Thị Phương 3.282.439 đồng</t>
  </si>
  <si>
    <t>67/QĐ-CCTHADS   ngày 31/8/2017</t>
  </si>
  <si>
    <t>410/QĐ-CCTHADS ngày 13/7/2016</t>
  </si>
  <si>
    <t>Phải trả cho bà Nguyễn Thị Phương 10.882.255 đồng</t>
  </si>
  <si>
    <t>68/QĐ-CCTHADS   ngày 31/8/2017</t>
  </si>
  <si>
    <t>Phải trả cho bà Nguyễn Thị Phương 18.137.091 đồng</t>
  </si>
  <si>
    <t>69/QĐ-CCTHADS   ngày 31/8/2017</t>
  </si>
  <si>
    <t>335/QĐ-CCTHADS ngày 12/6/2017</t>
  </si>
  <si>
    <t>Phải trả cho bà Nguyễn Thị Phương 21.764.509 đồng</t>
  </si>
  <si>
    <t>70/QĐ-CCTHADS   ngày 31/8/2017</t>
  </si>
  <si>
    <t>29/2015/DSST ngày 11/12/2015      TAND huyện Đức Phổ</t>
  </si>
  <si>
    <t>173/QĐ-CCTHA ngày 26/01/2016</t>
  </si>
  <si>
    <t>Phải trả cho bà Nguyễn Thị Loan 399.801.042 đồng</t>
  </si>
  <si>
    <t>71/QĐ-CCTHADS   ngày 31/8/2017</t>
  </si>
  <si>
    <t>01/2016/DS-ST ngày 14/01/2016      TAND huyện Đức Phổ</t>
  </si>
  <si>
    <t>195/QĐ-CCTHA ngày 24/02/2016</t>
  </si>
  <si>
    <t>Phải trả cho bà Hoàng Thị Tường 111.084.206 đồng, 13 chỉ vàng 9999, 5 chỉ vàng SJC và lãi suất chậm thi hành án</t>
  </si>
  <si>
    <t>72/QĐ-CCTHADS   ngày 31/8/2017</t>
  </si>
  <si>
    <t>10/2015/DS-ST ngày 13/8/2015      TAND huyện Đức Phổ</t>
  </si>
  <si>
    <t>29/QĐ-CCTHA ngày 06/10/2015</t>
  </si>
  <si>
    <t>Phải trả cho bà Võ Thị Hồng Thanh 59.083.898 đồng và lãi suất chậm thi hành án</t>
  </si>
  <si>
    <t>73/QĐ-CCTHADS   ngày 31/8/2017</t>
  </si>
  <si>
    <t>Phải trả cho bà Nguyễn Thị Nhỏ 1.665.000 đồng, 17 chỉ 6 phân, 6 ly vàng 24K</t>
  </si>
  <si>
    <t>74/QĐ-CCTHADS   ngày 31/8/2017</t>
  </si>
  <si>
    <t>02/2016/DS-ST ngày 20/01/2016      TAND huyện Đức Phổ</t>
  </si>
  <si>
    <t>211/QĐ-CCTHA ngày 08/3/2016</t>
  </si>
  <si>
    <t>Phải trả cho bà Phùng Thị Phương 24.291.619 đồng, 10 chỉ vàng 9999 và lãi suất chậm thi hành án</t>
  </si>
  <si>
    <t>75/QĐ-CCTHADS   ngày 31/8/2017</t>
  </si>
  <si>
    <t>10/2016/DS-ST ngày 17/6/2016      TAND huyện Đức Phổ</t>
  </si>
  <si>
    <t>472/QĐ-CCTHADS ngày 02/8/2016</t>
  </si>
  <si>
    <t>Phải trả cho bà Nguyễn Thị Triều 76.901.266 đồng</t>
  </si>
  <si>
    <t>76/QĐ-CCTHADS   ngày 31/8/2017</t>
  </si>
  <si>
    <t>30/2015/DS-ST ngày 18/12/2015      TAND huyện Đức Phổ</t>
  </si>
  <si>
    <t>190/QĐ-CCTHA ngày 01/2/2016</t>
  </si>
  <si>
    <t>ông Trí phải giao cháu Nguyễn Hoàng Duy, sinh ngày 08/3/2015 cho bà Ngân trực tiếp trong nom, chăm sóc, giáo dục, nuôi dưỡng. 1.000đ</t>
  </si>
  <si>
    <t>Bùi Trung Hiếu</t>
  </si>
  <si>
    <t xml:space="preserve">Lệ Thị Minh Thanh                </t>
  </si>
  <si>
    <t xml:space="preserve">   27 Quang Trung, P.Trần Hưng Đạo, TP.Quảng Ngãi</t>
  </si>
  <si>
    <t>49/2008/HSST
ngày 31/01/2008
TAND Q.Gò Vấp, TPHCM</t>
  </si>
  <si>
    <t>914
21/5/2014</t>
  </si>
  <si>
    <t>Cường 7</t>
  </si>
  <si>
    <t>80/QĐ-CCTHADS   ngày 31/8/2017</t>
  </si>
  <si>
    <t>08/2016/QĐST-DS   ngày 20/4/2016    TAND huyện Đức Phổ</t>
  </si>
  <si>
    <t>345/QĐ-CCTHADS ngày 03/6/2016</t>
  </si>
  <si>
    <t>Phải trả cho bà Nguyễn Thị Trí 6.564.876 đồng</t>
  </si>
  <si>
    <t>81/QĐ-CCTHADS   ngày 31/8/2017</t>
  </si>
  <si>
    <t>46/QĐ-CCTHADS
 ngày 18/8/2017</t>
  </si>
  <si>
    <t>17/8/2017</t>
  </si>
  <si>
    <t>45/QĐ-CCTHADS
 ngày 18/8/2017</t>
  </si>
  <si>
    <t>Công ty TNHH MTV Quát Tiên</t>
  </si>
  <si>
    <t>27/2016/QĐST-KDTM
21/12/2016</t>
  </si>
  <si>
    <t>471/QĐ.CCTHADS-KT
28/ 07/2017</t>
  </si>
  <si>
    <t>Trả nợ
187,066,639</t>
  </si>
  <si>
    <t>Xóm 3, thôn Bồ Đề, xã Đức Nhuận, huyện Mộ Đức, tỉnh Quảng Ngãi</t>
  </si>
  <si>
    <t xml:space="preserve">Số 474/HSPT ngày 17/6/2003 của  TANDTC tại Đà Nẵng </t>
  </si>
  <si>
    <t>16/2011/QĐST-KDTM ngày 23/6/2011 của TAND tỉnh Quảng Ngãi</t>
  </si>
  <si>
    <t>79/QĐ-CTHA 18/11/2011</t>
  </si>
  <si>
    <t>07/QĐ-CTHADS 06/4/2016</t>
  </si>
  <si>
    <t>08/QĐ-CCTHADS 03/8/2015</t>
  </si>
  <si>
    <t>Ông Võ Minh Văn</t>
  </si>
  <si>
    <t>Phạm Thị Vân Thế</t>
  </si>
  <si>
    <t xml:space="preserve"> 84 Phan Đình Phùng, TPQN</t>
  </si>
  <si>
    <t>72/HSST, ngày 07/4/2003 của TAND Q. Tân Bình</t>
  </si>
  <si>
    <t>24-QĐTHA, ngày 13/10/2003</t>
  </si>
  <si>
    <t>Án phí HSST +SCQNN là 3.020.000 đồng</t>
  </si>
  <si>
    <t>X</t>
  </si>
  <si>
    <t>Nộp án phí hình sự sơ thẩm 200.000 đồng và 650.000 đồng án phí dân sự sơ thẩm</t>
  </si>
  <si>
    <t>06/2015/DSST ngày 17/8/2015 của TAND huyện Mộ Đức, tỉnh Quảng Ngãi</t>
  </si>
  <si>
    <t>60/2014/HSST
24/10/2014
TAND huyện Núi Thành</t>
  </si>
  <si>
    <t>265/QĐ-THA
11/12/2014</t>
  </si>
  <si>
    <t>Án phí:
17.400.000đ</t>
  </si>
  <si>
    <t>49/QĐ-THA
28/7/2015</t>
  </si>
  <si>
    <t>Hương 15</t>
  </si>
  <si>
    <t>Nguyễn Lành (Vũ)</t>
  </si>
  <si>
    <t>135/2013/HSST
16/5/2013
TAND TP Buôn Ma Thuột</t>
  </si>
  <si>
    <t>107/QĐ-THA
18/10/2013</t>
  </si>
  <si>
    <t>Án phí
1.945.600đ</t>
  </si>
  <si>
    <t>48/QĐ-THA
28/7/2016</t>
  </si>
  <si>
    <t>Hương 16</t>
  </si>
  <si>
    <t>Nguyễn Ngọc Quảng</t>
  </si>
  <si>
    <t>17/HSST
19/4/1999
TAND huyện Bảo Thắng, Lào Cai</t>
  </si>
  <si>
    <t>108/THA
14/8/1999</t>
  </si>
  <si>
    <t>Án phí
10.265.000đ</t>
  </si>
  <si>
    <t>51/QĐ-THA
28/7/2015</t>
  </si>
  <si>
    <t>Phạm Thị Nhung</t>
  </si>
  <si>
    <t>21/2016/DSST   23/5/2016</t>
  </si>
  <si>
    <t>273/QĐ-CCTHA 27/6/2016</t>
  </si>
  <si>
    <t>Trả nợ 130.000.000</t>
  </si>
  <si>
    <t>10/QĐ-CCTHA 15/9/2017</t>
  </si>
  <si>
    <t>Phạm Thị Nhung Trần Quang Thơ</t>
  </si>
  <si>
    <t>TT Di Lăng Sơn Hà</t>
  </si>
  <si>
    <t>26/2016/DSST  22/7/2016</t>
  </si>
  <si>
    <t>310/QĐ-CCTHA  08/8/2016</t>
  </si>
  <si>
    <t>Trả nợ 251.000.000</t>
  </si>
  <si>
    <t>11/QĐ-CCTHA 15/9/2017</t>
  </si>
  <si>
    <t>19/2016/DSST  18/5/2016</t>
  </si>
  <si>
    <t>270/QĐ-CCTHA   17/6/2016</t>
  </si>
  <si>
    <t>Trả nợ 280.000.000</t>
  </si>
  <si>
    <t>12/QĐ-CCTHA   15/9/2017</t>
  </si>
  <si>
    <t>PhạmThị Nhung</t>
  </si>
  <si>
    <t>36/2016/DSST 16/12/2016</t>
  </si>
  <si>
    <t>128/QĐ-CCTHA  10/02/2017</t>
  </si>
  <si>
    <t>Trả nợ 195.000.000</t>
  </si>
  <si>
    <t>13/QĐ-CCTHA 15/9/2017</t>
  </si>
  <si>
    <t>21/2015/DSST  04/12/2015</t>
  </si>
  <si>
    <t>79/QĐ-CCTHA 11/12/2015</t>
  </si>
  <si>
    <t>Trả nợ 306.600.000</t>
  </si>
  <si>
    <t>14/QĐ-CCTHA 15/9/2017</t>
  </si>
  <si>
    <t xml:space="preserve">20/2016/DSST 23/5/2016   </t>
  </si>
  <si>
    <t xml:space="preserve">268/QĐ-CCTHA 07/6/2016 </t>
  </si>
  <si>
    <t>Trả nợ 199.400.000</t>
  </si>
  <si>
    <t>15/QĐ-CCTHA 15/9/2017</t>
  </si>
  <si>
    <t>549
29/01/2013</t>
  </si>
  <si>
    <t>139
25/9/2015</t>
  </si>
  <si>
    <t>Nhân 18</t>
  </si>
  <si>
    <t>Bùi Thị Châu Loan</t>
  </si>
  <si>
    <t>Lô 5A KCN Quảng Phú, tổ 24,
 Tp Quảng Ngãi,
 tỉnh Quảng Ngãi</t>
  </si>
  <si>
    <t>20/2013/QĐST-DS
20/5/2013
TAND TP Quảng Ngãi</t>
  </si>
  <si>
    <t>961
28/5/2013</t>
  </si>
  <si>
    <t>145
28/9/2015</t>
  </si>
  <si>
    <t xml:space="preserve">Cty CP XD&amp; TM PLG
</t>
  </si>
  <si>
    <t>144 Nguyễn Chí Thanh,
TP Quảng Ngãi,
tỉnh Quảng Ngãi</t>
  </si>
  <si>
    <t>09/2013/KDTM-ST
25/4/2013
TAND TP Quảng Ngãi</t>
  </si>
  <si>
    <t>967
04/6/2013</t>
  </si>
  <si>
    <t>58
28/8/2015</t>
  </si>
  <si>
    <t>Nhân 20</t>
  </si>
  <si>
    <t>Tổ 20, phường Quảng Phú,
 TP Quảng Ngãi,
 tỉnh Quảng Ngãi</t>
  </si>
  <si>
    <t>Nhân 21</t>
  </si>
  <si>
    <t>57
28/8/2015</t>
  </si>
  <si>
    <t>Nhân 25</t>
  </si>
  <si>
    <t>14/2013/KDTM-ST
20/8/2013
TAND TP Quảng Ngãi</t>
  </si>
  <si>
    <t>395
14/2/2014</t>
  </si>
  <si>
    <t>Nhân 26</t>
  </si>
  <si>
    <t>13/2013/KDTM-ST
20/8/2013
TAND TP Quảng Ngãi</t>
  </si>
  <si>
    <t>thôn Vĩnh Xuân, xã Phổ Phong, huyện Đức Phổ, tỉnh Quảng Ngãi</t>
  </si>
  <si>
    <t>Truy thu sung công quỹ: 5.750.000đ</t>
  </si>
  <si>
    <t xml:space="preserve">Nộp án phí: 2.446.000đ </t>
  </si>
  <si>
    <t>Nộp án phí: 1.848.000đ</t>
  </si>
  <si>
    <t>án phí: 1.197.000đ</t>
  </si>
  <si>
    <t>án phí: 3.250.000đ</t>
  </si>
  <si>
    <t>KDC số 4, tổ dân phố 1, thị trấn Mộ Đức, huyện Mộ Đức, tỉnh Quảng Ngãi</t>
  </si>
  <si>
    <t xml:space="preserve">144/QĐ-THA
25/8/2006
</t>
  </si>
  <si>
    <t>20/2013/QĐST-KDTM ngày 31/7/2013 của TAND huyện Bình Sơn</t>
  </si>
  <si>
    <t>31/QĐ-CTHA
28/10/2015</t>
  </si>
  <si>
    <t>Công ty cổ phần bê tông Dung Quất</t>
  </si>
  <si>
    <t>Bình Thuận, Bình Sơn, 
Quảng Ngãi</t>
  </si>
  <si>
    <t>02/2015/QĐST-LĐ ngày 23/4/2015 của TAND huyện Bình Sơn</t>
  </si>
  <si>
    <t>05/QĐ-CTHA
09/10/2015</t>
  </si>
  <si>
    <t>Phan Xuân Công
Ngô Thị Xuân Mỹ</t>
  </si>
  <si>
    <t>13/2015/QĐST-DS ngày 30/6/2015 của TAND huyện Bình Sơn</t>
  </si>
  <si>
    <t>11/QĐ-CTHA
09/10/2015</t>
  </si>
  <si>
    <t>94/QĐ-CCTHA 11/02/2015</t>
  </si>
  <si>
    <t>24/QĐ-CCTHA 31/7/2015</t>
  </si>
  <si>
    <t>06/2015/QĐSTDS 05/02/2015 TAND huyện Nghĩa Hành</t>
  </si>
  <si>
    <t>Ngày 07/8/2015</t>
  </si>
  <si>
    <t>15/QĐ-CCTHA ngày 11/8/2015</t>
  </si>
  <si>
    <t>Bình 52</t>
  </si>
  <si>
    <t>Nguyễn Anh Phi</t>
  </si>
  <si>
    <t>Án phí KDTM là 8.250.000 đồng</t>
  </si>
  <si>
    <t>30/QĐ-CCTHA-DS ngày 20/10/2014</t>
  </si>
  <si>
    <t>Trả nợ: 28.703.684,đ</t>
  </si>
  <si>
    <t xml:space="preserve">Thôn Hà Nhai Nam, Xã Tịnh Hà, </t>
  </si>
  <si>
    <t>02/QĐ-CCTHA
31/12/2015</t>
  </si>
  <si>
    <t>Đặng Văn Vũ</t>
  </si>
  <si>
    <t>102/QĐ-CCTHA ngày 09/9/2015</t>
  </si>
  <si>
    <t>Kiếm 10</t>
  </si>
  <si>
    <t>Lê Văn Thức</t>
  </si>
  <si>
    <t>Xã Bình Trị, huyện 
Bình Sơn, tỉnh Quảng Ngãi</t>
  </si>
  <si>
    <t>79/HSST
06/11/2012
TAND TP Quảng Ngãi,  tỉnh Quảng Ngãi</t>
  </si>
  <si>
    <t>474 Hai Bà Trưng,
 TP Quảng Ngãi,
 tỉnh Quảng Ngãi</t>
  </si>
  <si>
    <t xml:space="preserve">1537
6/7/2016
</t>
  </si>
  <si>
    <t>Nhân 73</t>
  </si>
  <si>
    <t>417
11/11/2015</t>
  </si>
  <si>
    <t>33
7/6/2016</t>
  </si>
  <si>
    <t>16/QĐ-CCTHA ngày 27/11/2016</t>
  </si>
  <si>
    <t>26/QĐ-CCTHA ngày 05/4/2016</t>
  </si>
  <si>
    <t>Phan Tấn Cộng</t>
  </si>
  <si>
    <t>37/HSST ngày 30/6/1995     TAND tỉnh Quảng Ngãi</t>
  </si>
  <si>
    <t>56/QĐ-THA ngày 22/11/2010</t>
  </si>
  <si>
    <t>Huỳnh Thị
 Kim Thi</t>
  </si>
  <si>
    <t>93 Bà triệu, phường Lê Hồng Phong,
 TP Quảng Ngãi,
 tỉnh Quảng Ngãi</t>
  </si>
  <si>
    <t>351/QĐ-CCTHA ngày 04/6/2013</t>
  </si>
  <si>
    <t>Phải nộp 9.875.000 đồng án phí dân sự sơ thẩm</t>
  </si>
  <si>
    <t>81/QĐ-CCTHADS   ngày 15/9/2016</t>
  </si>
  <si>
    <t>12/2013/QĐST-DS ngày 10/4/2013- TAND huyện Đức Phổ</t>
  </si>
  <si>
    <t>297/QĐ-CCTHA ngày 09/5/2013</t>
  </si>
  <si>
    <t>Phải nộp 375.000 đồng án phí dân sự sơ thẩm</t>
  </si>
  <si>
    <t>82/QĐ-CCTHADS   ngày 15/9/2016</t>
  </si>
  <si>
    <t>119/QĐ-CCTHA ngày 11/12/2015</t>
  </si>
  <si>
    <t>Phải trả cho bà Nguyễn Thị Bích Hà 15.000.000 đồng</t>
  </si>
  <si>
    <t>83/QĐ-CCTHADS   ngày 15/9/2016</t>
  </si>
  <si>
    <t>16/2006/DS-ST ngày 13/12/2006- TAND huyện Đức Phổ</t>
  </si>
  <si>
    <t>12/QĐ-TĐYC.THA ngày 03/1/2007</t>
  </si>
  <si>
    <t xml:space="preserve">Phải trả cho bà Nguyễn Thị Dự 4.532.000 đồng và lãi suất chậm thi hành án </t>
  </si>
  <si>
    <t>84/QĐ-CCTHADS   ngày 15/9/2016</t>
  </si>
  <si>
    <t>Xóm 23. thôn Vùng 5, xã Phổ Thuận, huyện Đức Phổ, tỉnh Quảng Ngãi</t>
  </si>
  <si>
    <t>177/2012/HSST ngày 12/6/2012- TAND thành phố Hồ Chí Minh</t>
  </si>
  <si>
    <t>480/QĐ-CCTHADS ngày 02/8/2016</t>
  </si>
  <si>
    <t>Phải nộp 6.090.000 đồng án phí</t>
  </si>
  <si>
    <t>14/9/2016</t>
  </si>
  <si>
    <t>Đinh Thị Xí</t>
  </si>
  <si>
    <t>Lê Văn Hùng, Nguyễn Thị Thủy (Nguyễn Thị Thu Thủy)</t>
  </si>
  <si>
    <t>10/2012/HNGĐ-ST ngày 29/3/2012- TAND huyện Đức Phổ</t>
  </si>
  <si>
    <t>224/QĐ-CCTHA ngày 15/5/2012</t>
  </si>
  <si>
    <t>Phải cấp dưỡng nuôi con cho bà Phạm Thị Hoa mỗi tháng 830.000 đồng để nuôi con chung là cháu Nguyễn Thị Kim Anh, sinh ngày 10/12/1999. Thời gian cấp dưỡng từ 24/02/2013 đến 30/4/2017</t>
  </si>
  <si>
    <t>83/QĐ-CCTHADS   ngày 14/9/2017</t>
  </si>
  <si>
    <t>Phải cấp dưỡng nuôi con cho bà Đặng Thị Bé, thời gian cấp dưỡng từ 26/12/2012 đến 26/4/2017</t>
  </si>
  <si>
    <t>Phải nộp 20.200.000 đồng tiền án phí dân sự trong hình sự</t>
  </si>
  <si>
    <t>172/QĐ-CCTHADS ngày 05/01/2017</t>
  </si>
  <si>
    <t>02/2016/ HNGĐ-ST  ngày 25/02/2016 của TAND huyện Mộ Đức, tỉnh Quảng Ngãi</t>
  </si>
  <si>
    <t>Số: 266/QĐ-CCTHA ngày 05/5/2016</t>
  </si>
  <si>
    <t>Số 25/QĐ-CCTHA ngày 23/6/2016</t>
  </si>
  <si>
    <t>03/2014/ DS-ST  ngày 30/6/2014 của TAND huyện Mộ Đức, tỉnh Quảng Ngãi</t>
  </si>
  <si>
    <t>Số: 254/QĐ-CCTHA ngày 11/8/2014</t>
  </si>
  <si>
    <t>39/2013
QĐST-DS
ngày 23/12/2013
của TAND 
Nghĩa Hành</t>
  </si>
  <si>
    <t>97/THA ngày
 06/01/14</t>
  </si>
  <si>
    <t>06/QĐ-CCTHA
31/7/2015</t>
  </si>
  <si>
    <t>Nguyễn Thị Cúc</t>
  </si>
  <si>
    <t>Phú Vinh Tây
Thị trấn Chợ Chùa</t>
  </si>
  <si>
    <t>25/2013/DSST
ngày 20/8/2013
của TAND
Nghĩa Hành</t>
  </si>
  <si>
    <t>05/THA 
ngày 
03/10/2013</t>
  </si>
  <si>
    <t>Xã Bình Khương, Bình Sơn, Q.Ngãi</t>
  </si>
  <si>
    <t>01/2011/QĐST-DS ngày 06/01/2011 của TAND huyện Bình Sơn, tỉnh Quảng Ngãi</t>
  </si>
  <si>
    <t>97/QĐ-THA ngày 24/01/2011</t>
  </si>
  <si>
    <t>13/01/2016</t>
  </si>
  <si>
    <t>28/QĐ-CCTHA ngày 27/7/2015</t>
  </si>
  <si>
    <t>Bình Sơn</t>
  </si>
  <si>
    <t>Công ty TNHH Thanh Tân</t>
  </si>
  <si>
    <t>Phân khu công nghiệp Sài Gòn - Dung Quất, xã Bình Thuận, huyện Bình Sơn, tỉnh Quảng Ngãi</t>
  </si>
  <si>
    <t>62/QĐ-THA ngày 25/11/2011</t>
  </si>
  <si>
    <t>05/QĐ-CCTHA ngày 31/7/2015</t>
  </si>
  <si>
    <t>03/2009/HSST ngày 24/6/2009 của Tòa án quân sự Quân khu 5, 05/2009/HSPT1 ngày 10/9/2009 của Tòa án quân sự Trung ương</t>
  </si>
  <si>
    <t>Số 19/QĐ-CCTHA ngày 30/5/2016</t>
  </si>
  <si>
    <t>25/2012/DSST ngày 03/5/2012 TAND thành phố Quảng Ngãi</t>
  </si>
  <si>
    <t>532/QĐ-CCTHA ngày 11/5/12</t>
  </si>
  <si>
    <t>94/QĐ-CCTHA Ngày 09/9/15</t>
  </si>
  <si>
    <t>09/2008/
DSPT
24/11/2008
của TAND
tỉnh Quảng Ngãi</t>
  </si>
  <si>
    <t xml:space="preserve">169/QĐ-THA
20/07/2009
</t>
  </si>
  <si>
    <t xml:space="preserve">28/7/2015
</t>
  </si>
  <si>
    <t xml:space="preserve">61/QĐ-THA
31/7/2015
</t>
  </si>
  <si>
    <t xml:space="preserve">Hồ Sỹ Nhựt
</t>
  </si>
  <si>
    <t>325/2009/
HSPT
22/10/2009
của TAND
Đăk Lăk</t>
  </si>
  <si>
    <t xml:space="preserve">103/QĐ-THA
10/3/2010
</t>
  </si>
  <si>
    <t xml:space="preserve">12/07/2015
</t>
  </si>
  <si>
    <t>19/2014/QĐST-HNGĐ 26/5/2014 của TAND huyện Nghĩa Hành</t>
  </si>
  <si>
    <t>05/QĐ-CCTHA 05/10/2015</t>
  </si>
  <si>
    <t>53/QĐ-CCTHA ngày 27/8/2015</t>
  </si>
  <si>
    <t>Bình 74</t>
  </si>
  <si>
    <t>Lê Sỹ Sơn</t>
  </si>
  <si>
    <t>44/QĐ-CCTHA ngày 28/7/2015</t>
  </si>
  <si>
    <t>Bình 39</t>
  </si>
  <si>
    <t>Bình 40</t>
  </si>
  <si>
    <t>Trần Như Dũng, Phạm Thị Kim Vân</t>
  </si>
  <si>
    <t>Bình 38</t>
  </si>
  <si>
    <t>Nguyễn Thanh Liêm</t>
  </si>
  <si>
    <t xml:space="preserve"> Tổ 15, p Trần Hưng Đạo, TPQN</t>
  </si>
  <si>
    <t>580/HSPT, ngày 15/11/1994 của TAND TC Tại Đà Nẵng</t>
  </si>
  <si>
    <t>111/QĐTHA, ngày 08/11/2006</t>
  </si>
  <si>
    <t>Nước Xuyên, Ba Vì, Ba Tơ, Quảng Ngãi</t>
  </si>
  <si>
    <t>Trần Bảo Linh</t>
  </si>
  <si>
    <t>30/QĐ-CCTHA-HS ngày 12/01/2016</t>
  </si>
  <si>
    <t>trả nợ:10.000.000,đ</t>
  </si>
  <si>
    <t>10/QĐ-CCTHA
27/01/2016</t>
  </si>
  <si>
    <t>31/QĐ-CCTHA-HS ngày 12/01/2016</t>
  </si>
  <si>
    <t>trả nợ:20.000.000,đ</t>
  </si>
  <si>
    <t>11/QĐ-CCTHA
27/01/2016</t>
  </si>
  <si>
    <t>32/QĐ-CCTHA-HS ngày 12/01/2016</t>
  </si>
  <si>
    <t>án phí: 4.095.000đ</t>
  </si>
  <si>
    <t>Hòa Thọ,
 Hành Phước,
 Nghĩa Hành</t>
  </si>
  <si>
    <t>143/2015/HSPT 
ngày 09/9/2015 của TAND tỉnh Quảng Ngãi</t>
  </si>
  <si>
    <t>28/QĐ-CCTHADS
21/7/2016</t>
  </si>
  <si>
    <t>Tiền phạt bổ sung:2.800.000,đồng</t>
  </si>
  <si>
    <t>348/QĐ-CCTHA ngày 17/6/2014</t>
  </si>
  <si>
    <t>bà Oanh  phải có nghĩa vụ trả cho ông Lê chi (ông Chi đã chế, bà Bùi Thị Bế được thừa kế, uỷ quyền) số tiền 175.000.000đ</t>
  </si>
  <si>
    <t>Số 23/QĐ-CCTHA ngày 09/6/2016</t>
  </si>
  <si>
    <t>151
20/9/2017</t>
  </si>
  <si>
    <t>88
10/10/2016</t>
  </si>
  <si>
    <t>Trả nợ 132.150.000đ</t>
  </si>
  <si>
    <t>152
20/9/2017</t>
  </si>
  <si>
    <t>89
10/10/2016</t>
  </si>
  <si>
    <t>Trả nợ 160.187.500đ</t>
  </si>
  <si>
    <t>153
20/9/2017</t>
  </si>
  <si>
    <t>95
10/10/2016</t>
  </si>
  <si>
    <t>Trả nợ 149.175.000đ</t>
  </si>
  <si>
    <t>154
20/9/2017</t>
  </si>
  <si>
    <t>28/QĐ-CCTHA ngày 06/10/2015</t>
  </si>
  <si>
    <t>611
29/5/2012</t>
  </si>
  <si>
    <t>AP 5.217.000đ</t>
  </si>
  <si>
    <t>134
13/9/2017</t>
  </si>
  <si>
    <t>Số 781 Quang Trung, TPQN</t>
  </si>
  <si>
    <t>36/QĐST-DS, ngày 08/6/2012 của TAND TP Quảng Ngãi</t>
  </si>
  <si>
    <t>15/QĐ-CCTHA ngày 10/10/2013</t>
  </si>
  <si>
    <t>Án phí DSST là 13.000.000 đồng</t>
  </si>
  <si>
    <t>Ngày 27/7/2015</t>
  </si>
  <si>
    <t>Bình 41</t>
  </si>
  <si>
    <t>34/QĐST-DS, ngày 30/8/2013 của TAND TP Quảng Ngãi</t>
  </si>
  <si>
    <t>658/QĐ-CCTHA ngày 21/06/2012</t>
  </si>
  <si>
    <t>Bình 42</t>
  </si>
  <si>
    <t>Bình 43</t>
  </si>
  <si>
    <t>Số: 03/QĐ-CCTHADS ngày 24/02/2017</t>
  </si>
  <si>
    <t>Số: 07/QĐ-CCTHADS ngày 18/10/2016</t>
  </si>
  <si>
    <t>Bà Hồ Thị Bé Nhung phải nộp 42.000.000đ tiền án phí DSST</t>
  </si>
  <si>
    <t>03/2008/KDTM-ST ngày 26/11/2008       TAND huyện Đức Phổ</t>
  </si>
  <si>
    <t>77/QĐ-THA ngày 06/1/2009</t>
  </si>
  <si>
    <t>Phải trả cho bà Nguyễn Thị Thanh Thúy 375.838.385 đồng và lãi suất chậm thi hành án</t>
  </si>
  <si>
    <t>01/9/2016</t>
  </si>
  <si>
    <t>79/QĐ-CCTHADS   ngày 06/9/2016</t>
  </si>
  <si>
    <t>20/2014/HSST
ngày 18/4/2014
TAND TP Quảng Ngãi</t>
  </si>
  <si>
    <t>920
21/5/2014</t>
  </si>
  <si>
    <t>115
30/9/2015</t>
  </si>
  <si>
    <t>Cường 3</t>
  </si>
  <si>
    <t>598/QĐ-CCTHA ngày 06/9/2006</t>
  </si>
  <si>
    <t>Phải trả cho bà Nguyễn Thị Thùy số tiền 89.000.000 đồng</t>
  </si>
  <si>
    <t>90/QĐ-CCTHA ngày 25/7/2016</t>
  </si>
  <si>
    <t>Ngày 20/7/2016</t>
  </si>
  <si>
    <t>Số 11/QĐ-CCTHA ngày 29/3/2016</t>
  </si>
  <si>
    <t>13/2015/DSST ngày 25/9/2015 của TAND huyện Mộ Đức, tỉnh Quảng Ngãi</t>
  </si>
  <si>
    <t>Số 87/QĐ-CCTHA ngày 11/11/2015</t>
  </si>
  <si>
    <t>bà Châu trả nợ cho bà Nguyễn Thị Thu Hồng 192.788.500đ</t>
  </si>
  <si>
    <t>Số 12/QĐ-CCTHA ngày 29/3/2016</t>
  </si>
  <si>
    <t>Nộp án 9.639.000đ</t>
  </si>
  <si>
    <t>Số 13/QĐ-CCTHA ngày 29/3/2016</t>
  </si>
  <si>
    <t>238/QĐ-THA
18/5/2016</t>
  </si>
  <si>
    <t>Tiền phạt 24.570.000</t>
  </si>
  <si>
    <t>13/QĐ-CCTHA
20/4/2016</t>
  </si>
  <si>
    <r>
      <t>Bản án, quyết định</t>
    </r>
    <r>
      <rPr>
        <sz val="10"/>
        <rFont val="Arial"/>
        <family val="2"/>
      </rPr>
      <t xml:space="preserve"> (số, ký hiệu, ngày tháng năm, của ...)</t>
    </r>
  </si>
  <si>
    <t>Án phí và sung công quỹ nhà nước
25.809.000</t>
  </si>
  <si>
    <t>23/QĐ-CCTHA
06/01/2016</t>
  </si>
  <si>
    <t>Nguyễn Thanh Trà</t>
  </si>
  <si>
    <t>Đội 2, thôn Minh Mỹ, xã Tịnh Bắc, huyện Sơn Tịnh, tỉnh Quảng Ngãi</t>
  </si>
  <si>
    <t>07/QĐ-CCTHA
22/7/2015</t>
  </si>
  <si>
    <t>175/QĐ-CCTHA-HN   15/7/2014</t>
  </si>
  <si>
    <t>Án phí cấp dưỡng nuôi con 200.000,đồng</t>
  </si>
  <si>
    <t>Nguyễn Thị Chức</t>
  </si>
  <si>
    <t>Thôn Phước Thọ, xã Tịnh Giang, huyện Sơn Tịnh, tỉnh Quảng Ngãi</t>
  </si>
  <si>
    <t>04/QĐ-CCTHA
21/7/2015</t>
  </si>
  <si>
    <t>116/QĐ-CCTHA-HS 04/5/2007</t>
  </si>
  <si>
    <t>Nhân 53</t>
  </si>
  <si>
    <t>Nhân 54</t>
  </si>
  <si>
    <t>Trương Thái Thanh Tuấn</t>
  </si>
  <si>
    <t>Tổ 17, phườngNghĩa Lộ,
 TP Quảng Ngãi,
 tỉnh Quảng Ngãi</t>
  </si>
  <si>
    <t>419
11/11/2015</t>
  </si>
  <si>
    <t>76
6/7/2016</t>
  </si>
  <si>
    <t>Nhân 55</t>
  </si>
  <si>
    <t>Bùi Anh Duy Nhất</t>
  </si>
  <si>
    <t>Tổ 12, phường Lê Hồng Phong,
 TP Quảng Ngãi,
 tỉnh Quảng Ngãi</t>
  </si>
  <si>
    <t>110/2015/HSST
26/11/2015
TAND TP Quảng Ngãi</t>
  </si>
  <si>
    <t>694
8/1/2016</t>
  </si>
  <si>
    <t>thôn Mỹ Trang, xã Phổ Cường, huyện Đức Phổ, tỉnh Quảng Ngãi</t>
  </si>
  <si>
    <t>187/QĐ-THA
13/11/2013</t>
  </si>
  <si>
    <t>Án phí:
3.650.000đ</t>
  </si>
  <si>
    <t>08/QĐ-THA
26/1/2016</t>
  </si>
  <si>
    <t>Hương 7</t>
  </si>
  <si>
    <t>Số 41/QĐ-CCTHA ngày 14/10/2015</t>
  </si>
  <si>
    <t>Án phí
 39.782.410đ</t>
  </si>
  <si>
    <t>AP và SC
18.500.000đ</t>
  </si>
  <si>
    <t>AP
7.542.500đ</t>
  </si>
  <si>
    <t>Phạt
28.700.000đ</t>
  </si>
  <si>
    <t>Án phí
11.227.500đ</t>
  </si>
  <si>
    <t>Trịnh Bá Lộc; Trịnh Thị Thu Hồng</t>
  </si>
  <si>
    <t>16/QĐTHA, ngày 28/10/2002</t>
  </si>
  <si>
    <t>Ngày 04/9/2015</t>
  </si>
  <si>
    <t>31/QĐ-CCTHA ngày 28/7/2015</t>
  </si>
  <si>
    <t>Nguyễn Thị Phước</t>
  </si>
  <si>
    <t>195/HSPT, ngày 29/7/2010 của TAND TPHCM</t>
  </si>
  <si>
    <t>165/QĐTHA, ngày 29/10/2012</t>
  </si>
  <si>
    <t>Án phí HSST + SQNN là 19.250.000 đồng</t>
  </si>
  <si>
    <t>16/2015/DS-ST ngày 08/9/2015      TAND huyện Đức Phổ</t>
  </si>
  <si>
    <t>13/HSST ngày 14/4/2011 của TAND Tp Quảng Ngãi, tỉnh Quảng Ngãi</t>
  </si>
  <si>
    <t>372/QĐ-CCTHA ngày 21/6/2013</t>
  </si>
  <si>
    <t>Tổ 07, phường Quảng Phú,
 TP Quảng Ngãi,
 tỉnh Quảng Ngãi</t>
  </si>
  <si>
    <t>03/2011/HSST
08/01/2011
TAND TP Hồ Chí Minh</t>
  </si>
  <si>
    <t>28/QĐ-CCTHA 14/6/2013</t>
  </si>
  <si>
    <t>06/QĐ-CCTHADS 03/8/2015</t>
  </si>
  <si>
    <t>Nguyễn Thị Hòa</t>
  </si>
  <si>
    <t>TDP số 5, TT Ba Tơ, huyện Ba Tơ, Quảng Ngãi</t>
  </si>
  <si>
    <t>10/2012/HNGĐ-PT 19/4/2012 TAND tỉnh Quảng Ngãi</t>
  </si>
  <si>
    <t>48/QĐ-CCTHA 14/5/2012</t>
  </si>
  <si>
    <t>174
16/9/2016</t>
  </si>
  <si>
    <t>Lê Huy Quan</t>
  </si>
  <si>
    <t>122/QĐ-CCTHA ngày 30/9/2015</t>
  </si>
  <si>
    <t>Kiếm 68</t>
  </si>
  <si>
    <t>110
29/7/2016</t>
  </si>
  <si>
    <t>Số 52 Nguyễn Tự Tân, tổ 12, p Trần Hưng Đạo, tp Quảng Ngãi</t>
  </si>
  <si>
    <t>Tổ 7, phường Chánh Lộ</t>
  </si>
  <si>
    <t>95/2015/QĐST-DS
22/9/2015
TAND TP Q.Ngãi</t>
  </si>
  <si>
    <t>373/QĐ-CCTHADS
11/11/2015</t>
  </si>
  <si>
    <t>AP
3.215.750đ</t>
  </si>
  <si>
    <t>5/2016</t>
  </si>
  <si>
    <t>Lê Thị Trà My</t>
  </si>
  <si>
    <t>Trường Thọ Đông, Trương Quang Trọng</t>
  </si>
  <si>
    <t>21/2009/HSST
05/5/2009
TAND Sơn Tịnh
124/2009/HSPT
17/7/2009
TAND Q.Ngãi</t>
  </si>
  <si>
    <t>722
29/4/2014</t>
  </si>
  <si>
    <t>AP
6.235.750đ</t>
  </si>
  <si>
    <t>165
19/9/2016</t>
  </si>
  <si>
    <t>Tổ 9, phường Trần Hưng Đạo, thành phố Quảng Ngãi</t>
  </si>
  <si>
    <t>07/2012/KDTM-ST ngày 14/11/2012 TAND thành phố Quảng Ngãi</t>
  </si>
  <si>
    <t>830/QĐ-CCTHADS ngày 12/4/2013</t>
  </si>
  <si>
    <t>1263
13/5/2016</t>
  </si>
  <si>
    <t>21/6/2016</t>
  </si>
  <si>
    <t>Nguyễn Tuấn Linh</t>
  </si>
  <si>
    <t>Tổ 5, phường Trần Phú,
 TP Quảng Ngãi,
 tỉnh Quảng Ngãi</t>
  </si>
  <si>
    <t>41/2015/HSST
TAND TP Đà Nẵng</t>
  </si>
  <si>
    <t>1267
13/5/2016</t>
  </si>
  <si>
    <t>32
7/6/2016</t>
  </si>
  <si>
    <t>Phổ Trường, Nghĩa An, TPQN</t>
  </si>
  <si>
    <t>Thôn 3, xã Đức Nhuận, huyện Mộ Đức, tỉnh Quảng Ngãi</t>
  </si>
  <si>
    <t>107/2006/HSST ngày 13/6/2006 của TAND Quận 5, TP Hồ Chí Minh</t>
  </si>
  <si>
    <t>Án phí hình sự sơ thẩm; Tịch thu sung công. Tổng cộng: 4.600.000 đồng</t>
  </si>
  <si>
    <t>26/QĐ-CCTHA ngày 30/7/2015</t>
  </si>
  <si>
    <t>Làng Trui, Ba Tiêu, Ba Tơ, quảng Ngãi</t>
  </si>
  <si>
    <t>09/2013/HSST 13/3/2013 TAND huyện Sơn Hà</t>
  </si>
  <si>
    <t>33/QĐ-CCTHA 03/5/2013</t>
  </si>
  <si>
    <t>21/12/2015</t>
  </si>
  <si>
    <t>07/QĐ-CCTHADS 03/8/2015</t>
  </si>
  <si>
    <t>TDP số 4, TT Ba Tơ, Ba Tơ, Quảng Ngãi</t>
  </si>
  <si>
    <t>24/12/2015</t>
  </si>
  <si>
    <t>Phạm Văn Minh (Min)</t>
  </si>
  <si>
    <t>Mang Lùng 1, Ba Tô, Ba Tơ, Quảng Ngãi</t>
  </si>
  <si>
    <t>137/2014/HSPT 15/7/2014 TAND tỉnh Quảng Ngãi</t>
  </si>
  <si>
    <t>166/QĐ-CCTHA 12/8/2014</t>
  </si>
  <si>
    <t>12/QĐ-CCTHADS 03/8/2015</t>
  </si>
  <si>
    <t>Thái Ngọc Thành; Trần Thanh Thắng; Vũ Tấn Lực</t>
  </si>
  <si>
    <t>23/2012/HSST 21/9/2012 TAND huyện Mộ Đức</t>
  </si>
  <si>
    <t xml:space="preserve">Công ty TNHH Một thành viên Phú Đông Á  </t>
  </si>
  <si>
    <t>175-177 Nguyễn Du, thành phố Quảng Ngãi</t>
  </si>
  <si>
    <t>200/QĐ-CCTHA ngày 03/8/2010</t>
  </si>
  <si>
    <t>giao cháu Trần Thị Minh Ly cho bà Lê Thị Kế trực tiếp chăm sóc, giáo dục, nuôi dưỡng: 1.000đ</t>
  </si>
  <si>
    <t>54/QĐ-CC.THA Ngày 28/8/2015</t>
  </si>
  <si>
    <t>Kiếm 3</t>
  </si>
  <si>
    <t>Trần Minh Quang - Phạm thị Hồng Hải</t>
  </si>
  <si>
    <t>Thôn Thống Nhất, xã Tinh Ấn Tây, t/p Quảng Ngãi</t>
  </si>
  <si>
    <t>Nguyễn Thị Duyên</t>
  </si>
  <si>
    <t>Tổ 12, phường Nghĩa lộ, thành phố Quảng Ngãi</t>
  </si>
  <si>
    <t>17/2014/HSST ngày 26/3/2014 - TAND thành phố Quảng Ngãi</t>
  </si>
  <si>
    <t>53/PT2  ngày 22/7/1998 của TAQS Trung ương</t>
  </si>
  <si>
    <t>Số: 123/QĐ-CCTHADS ngày 06/5/2009</t>
  </si>
  <si>
    <t>Ông Trần Văn Nay phải nộp 6.341.989đồng tiền án phí dân sự</t>
  </si>
  <si>
    <t>07/9/2016</t>
  </si>
  <si>
    <t>Số 38 /QĐ-CCTHA ngày 
08/9/2016</t>
  </si>
  <si>
    <t>05/2010/HSST  ngày 20/4/2010 của TAND huyện Mộ Đức</t>
  </si>
  <si>
    <t>Số: 186/QĐ-CCTHADS ngày 18/6/2010</t>
  </si>
  <si>
    <t>Ông Lâm Bảy phải nộp 1.100.000đồng để sung quỹ Nhà nước</t>
  </si>
  <si>
    <t>Số 39 /QĐ-CCTHA ngày 
08/9/2016</t>
  </si>
  <si>
    <t>20/2014/HSST  ngày 28/10/2014 của TAND thị xã Ayun Pa, tỉnh Gia Lai</t>
  </si>
  <si>
    <t>Số: 101/QĐ-CCTHADS ngày 30/11/2015</t>
  </si>
  <si>
    <t>Án phí hình sự sơ thẩm,tịch thu sung công. Tổng cộng: 3.200.000 đồng</t>
  </si>
  <si>
    <t>43/QĐ-CCTHA ngày 30/7/2015</t>
  </si>
  <si>
    <t>thôn Tập An Bắc, xã Phổ Văn, huyện Đức Phổ, tỉnh Quảng Ngãi</t>
  </si>
  <si>
    <t>23</t>
  </si>
  <si>
    <t>24</t>
  </si>
  <si>
    <t>25</t>
  </si>
  <si>
    <t>26</t>
  </si>
  <si>
    <t>27</t>
  </si>
  <si>
    <t>28</t>
  </si>
  <si>
    <t>29</t>
  </si>
  <si>
    <t>30</t>
  </si>
  <si>
    <t>31</t>
  </si>
  <si>
    <t>32</t>
  </si>
  <si>
    <t>33</t>
  </si>
  <si>
    <t>34</t>
  </si>
  <si>
    <t>35</t>
  </si>
  <si>
    <t>36</t>
  </si>
  <si>
    <t>37</t>
  </si>
  <si>
    <t>38</t>
  </si>
  <si>
    <t>39</t>
  </si>
  <si>
    <t>Án phí: 80.990.000đ</t>
  </si>
  <si>
    <t>08/QĐ-PTHA ngày 25/9/2015</t>
  </si>
  <si>
    <t>32/QĐ-PTHA ngày 19/02/2016</t>
  </si>
  <si>
    <t>Bồi thường công dân: 82.150.000đ và 04 cây vàng SJC 9999</t>
  </si>
  <si>
    <t>29/02/2016</t>
  </si>
  <si>
    <t>01/QĐ-PTHA ngày 05/3/2016</t>
  </si>
  <si>
    <t>Hồ Thị Tuyết Nhung</t>
  </si>
  <si>
    <t>Số 16, đường Võ Thị Sáu, thành phố Quảng Ngãi</t>
  </si>
  <si>
    <t>33/2013/DSST ngày 05/10/13 TAND thành phố Quảng Ngãi</t>
  </si>
  <si>
    <t>50/2015/QĐST-DS
09/09/2015 của 
TAND TPQN</t>
  </si>
  <si>
    <t>136
14/10/2015</t>
  </si>
  <si>
    <t>25
31/5/2016</t>
  </si>
  <si>
    <t>Cường 12</t>
  </si>
  <si>
    <t>Nhân 41</t>
  </si>
  <si>
    <t>45/2012/DSST
29/11/2012</t>
  </si>
  <si>
    <t>28/2012/DSST
24/12/2012</t>
  </si>
  <si>
    <t>31/2006/HSST
25/10/2006</t>
  </si>
  <si>
    <t>Trả nợ: 14.351.842,đ</t>
  </si>
  <si>
    <t>30/QĐ-CCTHA
31/12/2015</t>
  </si>
  <si>
    <t>27/QĐ-THA ngày 01/11/2012</t>
  </si>
  <si>
    <t>48/QĐ-CTHA
10/8/2015</t>
  </si>
  <si>
    <t>315/QĐ-CCTHA ngày 02/01/2014</t>
  </si>
  <si>
    <t>Công ty CPXD COSEVCO Quảng Ngãi</t>
  </si>
  <si>
    <t>Thôn An Hội Nam 1, xã Nghĩa Kỳ, huyện Tư Nghĩa</t>
  </si>
  <si>
    <t>46/2006/DSST
28/9/2006
TAND thành phố Quảng Ngãi</t>
  </si>
  <si>
    <t>70/QĐ-CTHA
03/12/2009</t>
  </si>
  <si>
    <t>Ông Huỳnh Đua và bà Lê Thị Kim Cúc</t>
  </si>
  <si>
    <t>92/QĐ-CCTHA ngày    06/5/2008</t>
  </si>
  <si>
    <t xml:space="preserve">Tiền phạt, Sung công quỹ 273.252.000đ
</t>
  </si>
  <si>
    <t>Nguyễn Thị Thu Oanh</t>
  </si>
  <si>
    <t>TDP Phú Vinh
 Trung, thị trấn
 Chợ Chùa</t>
  </si>
  <si>
    <t>42/2011/QĐST-DS ngày 16/9/2011 của TAND huyện Nghĩa Hành</t>
  </si>
  <si>
    <t xml:space="preserve">43/HSST 25/7/2002 TAND tỉnh Quảng Ngãi </t>
  </si>
  <si>
    <t>65/2007/HSST 28/12/2007 TAND tỉnh Quảng Ngãi 398/2008/HSPT 22/4/2008 TANDTC Đà Nẵng</t>
  </si>
  <si>
    <t xml:space="preserve">36/2011/KDTM-ST 23/8/2011 TAND tỉnh Quảng Ngãi </t>
  </si>
  <si>
    <t>21/QĐ-CCTHA ngày 30/7/2015</t>
  </si>
  <si>
    <t>Sung công 
8.874.000đ</t>
  </si>
  <si>
    <t>46/QĐ-THA
28/7/2015</t>
  </si>
  <si>
    <t>Hương 9</t>
  </si>
  <si>
    <t>Tạ Văn Linh</t>
  </si>
  <si>
    <t>109/2008/HSST
25/02/2008
TAND TP HCM</t>
  </si>
  <si>
    <t>566/QĐ-THA
11/8/2008</t>
  </si>
  <si>
    <t>Án phí:
7.000.000đ</t>
  </si>
  <si>
    <t>53/QĐ-THA
28/7/2015</t>
  </si>
  <si>
    <t>Số 61 Nguyễn Nghiêm, thành phố Quảng Ngãi</t>
  </si>
  <si>
    <t>Số 10/2016/DSST ngày 25/4/2016 của TAND thành phố Quảng Ngãi</t>
  </si>
  <si>
    <t>Thượng Quang Tín</t>
  </si>
  <si>
    <t>Án 19/2016/DSST ngày 16/9/2016 của TAND huyện Tư Nghĩa</t>
  </si>
  <si>
    <t>88/QĐ-CCTHADS NGÀY 02/11/2016</t>
  </si>
  <si>
    <t>Trả nợ 50,000,000đ</t>
  </si>
  <si>
    <t>Đào Thanh sơn</t>
  </si>
  <si>
    <t>Án 88/2013/HSST ngày 25/10/2013 của TAND TP Quảng Ngãi</t>
  </si>
  <si>
    <t>262/QĐ-CCTHADS NGÀY 23/3/2016</t>
  </si>
  <si>
    <t>22/QĐ-CCTHA ngày 30/7/2015</t>
  </si>
  <si>
    <t>thôn Khánh Bắc, xã Phổ Vinh, huyện Đức Phổ, tỉnh Quảng Ngãi</t>
  </si>
  <si>
    <t>14/2015/DS-ST ngày 26/8/2015,    TAND huyện Đức Phổ</t>
  </si>
  <si>
    <t>134/QĐ-CCTHA ngày 21/12/2015</t>
  </si>
  <si>
    <t>05/4/2016</t>
  </si>
  <si>
    <t>35/QĐ-CCTHADS   ngày 08/4/2016</t>
  </si>
  <si>
    <t>Phải nộp 200,000đ AP HSST và 1,350,000đ AP DSST</t>
  </si>
  <si>
    <t>36/QĐ-CCTHADS 24/8/2016</t>
  </si>
  <si>
    <t>Đặng Thị Thanh Hoa</t>
  </si>
  <si>
    <t>Bình 1</t>
  </si>
  <si>
    <t>Huỳnh Thị Tuyết</t>
  </si>
  <si>
    <t xml:space="preserve"> tổ 12, phường Nghĩa Chánh, TPQN</t>
  </si>
  <si>
    <t>56/QĐ-CNSTT, ngày 25/11/2005 của TAND TP Quảng Ngãi</t>
  </si>
  <si>
    <t>Bình 2</t>
  </si>
  <si>
    <t>Nộp án phí
2.625.000đ</t>
  </si>
  <si>
    <t>Nộp án phí
200.000đ</t>
  </si>
  <si>
    <t>Nộp án phí
11.259.999đ</t>
  </si>
  <si>
    <t>Nộp án phí
7.276.000đ</t>
  </si>
  <si>
    <t>Sung công quỹ
Nhà nước
64.321.500đ</t>
  </si>
  <si>
    <t>Nộp án phí
870.000đ</t>
  </si>
  <si>
    <t>Công ty TNHH TM vận tải ô tô</t>
  </si>
  <si>
    <t>136 Lê Lợi, thành phố Quảng Ngãi</t>
  </si>
  <si>
    <t>59/2011/QĐST-KDTM ngày 26/12/2011 của TAND tỉnh Quảng Ngãi</t>
  </si>
  <si>
    <t>89/QĐ-CTHADS ngày 07/3/2017</t>
  </si>
  <si>
    <t>61/QĐ-CTHA
03/12/2009</t>
  </si>
  <si>
    <t>145/QĐ-CCTHA ngày 30/12/2015</t>
  </si>
  <si>
    <t>Nộp phạt 3.000.000 đồng và 50.000 đồng án phí hình sự sơ thẩm.</t>
  </si>
  <si>
    <t>23/QĐ-CTHA
20/7/2015</t>
  </si>
  <si>
    <t>Võ Thị Hồng Thơm</t>
  </si>
  <si>
    <t>tiền phạt+ án phí 10.200.000</t>
  </si>
  <si>
    <t>28/QĐ-CCTHA 31/8/2015</t>
  </si>
  <si>
    <t>Nhân 16</t>
  </si>
  <si>
    <t>25/QĐ-CCTHA ngày 30/7/2015</t>
  </si>
  <si>
    <t>01/2012/QĐST-KDTM ngày 13/02/12 TAND T/p Quảng Ngãi</t>
  </si>
  <si>
    <t>534/QĐ-CCTHA ngày 20/02/2012</t>
  </si>
  <si>
    <t>124/QĐ-CCTHA ngày 30/9/2015</t>
  </si>
  <si>
    <t xml:space="preserve">Tạ Thành - Chủ DNTN Thành Trang           </t>
  </si>
  <si>
    <t xml:space="preserve">   Hẻm 420 Lê Lợi, tổ 8, P.Nghĩa Lộ, Tp.Quảng Ngãi</t>
  </si>
  <si>
    <t>208/2014/HSPT ngày 10/9/2014 của TAND  tỉnh Quảng Nam  và Bản án số: 34/2014/HSST ngày 08/7/2014 của TAND huyện Núi Thành, tỉnh Quảng Nam</t>
  </si>
  <si>
    <t>Số: 263/QĐ-CCTHA ngày 25/4/2016</t>
  </si>
  <si>
    <t>Ông Nguyễn Văn Quyền phải bồi thường cho ông Nguyễn Duy Hùng số tiền: 15.200.000đ</t>
  </si>
  <si>
    <t>208/2014/HSPT ngày 10/9/2014 của TAND  tỉnh Quảng Nam và Bản án số: 34/2014/HSST ngày 08/7/2014 của TAND huyện Núi Thành, tỉnh Quảng Nam</t>
  </si>
  <si>
    <t>Số: 285/QĐ-CCTHA ngày 13/5/2016</t>
  </si>
  <si>
    <t>Sung công 11.519.000</t>
  </si>
  <si>
    <t>21/QĐ-CCTHA 17/6/2016</t>
  </si>
  <si>
    <t>10/2014/QĐST-DS
12/3/2015</t>
  </si>
  <si>
    <t>466
01/12/2015</t>
  </si>
  <si>
    <t>14
20/5/2016</t>
  </si>
  <si>
    <t>Phạm Thị Trâm
 Anh</t>
  </si>
  <si>
    <t>Tổ 10, Chánh Lộ,
TPQN</t>
  </si>
  <si>
    <t>Tổ 2, phường Trần Phú, thành phố Quảng Ngãi</t>
  </si>
  <si>
    <t>09/2013/QĐST-DS ngày 24/01/2013 TAND thành phố Quảng Ngãi</t>
  </si>
  <si>
    <t>05/QĐ-CCTHA
17/12/2015</t>
  </si>
  <si>
    <t>Nguyễn Hoa</t>
  </si>
  <si>
    <t>78/QĐ-CCTHADS ngày 02/12/2016</t>
  </si>
  <si>
    <t>144
15/9/2017</t>
  </si>
  <si>
    <t xml:space="preserve">phạt
51.682.000đ
</t>
  </si>
  <si>
    <t>53/QĐ-CCTHA
23/8/2016</t>
  </si>
  <si>
    <t>Đỗ Thị Hồng Nhung</t>
  </si>
  <si>
    <t>35/QĐ-CTHA
23/10/2016</t>
  </si>
  <si>
    <t xml:space="preserve">phạt
27.966.000đ
</t>
  </si>
  <si>
    <t>54/QĐ-CCTHA
23/8/2016</t>
  </si>
  <si>
    <t>TỈNH QUẢNG NGÃI</t>
  </si>
  <si>
    <r>
      <t xml:space="preserve">DANH SÁCH NGƯỜI PHẢI THI HÀNH ÁN CHƯA CÓ ĐIỀU KIỆN THI HÀNH
</t>
    </r>
    <r>
      <rPr>
        <i/>
        <sz val="14"/>
        <rFont val="Times New Roman"/>
        <family val="1"/>
      </rPr>
      <t xml:space="preserve"> Theo Thông tư số 01/2016/TT-BTP ngày 01/02/2016 của Bộ Tư pháp</t>
    </r>
  </si>
  <si>
    <t>Bùi Thị Châu Loan - Chủ DNTN Phú Thành</t>
  </si>
  <si>
    <t>Lô 5, KCN Quảng Phú, thành phố Quảng Ngãi</t>
  </si>
  <si>
    <t>79/2008/HSST ngày 14/7/2008 TAND Tx Bà Rịa         150/2008/HSPT ngày 23/9/2008  TAND tỉnh Bà Rịa Vũng Tàu</t>
  </si>
  <si>
    <t>57/QĐ-CCTHADS ngày 25/10/2016</t>
  </si>
  <si>
    <t>Phải nộp 1.271.500 đồng tiền án phí hình sự sơ thẩm và án phí dân sự sơ thẩm</t>
  </si>
  <si>
    <t>25/11/2016</t>
  </si>
  <si>
    <t>05/QĐ-CCTHADS   ngày 28/11/2016</t>
  </si>
  <si>
    <t>27/HSPT ngày 23/12/2008 của TAND tỉnh Quảng Ngãi</t>
  </si>
  <si>
    <t>80/QĐ-THA ngày 06/01/2009</t>
  </si>
  <si>
    <t>Phạm Văn Chắc (Phạm Văn Xắt)</t>
  </si>
  <si>
    <t>Thôn Kà La, xã Ba Dinh, huyện Ba Tơ, tỉnh Quảng Ngãi</t>
  </si>
  <si>
    <t>09/2017/HSST ngày 31/8/2017 của TAND huyện ba Tơ</t>
  </si>
  <si>
    <t>06/QĐ-CCTHADS 09/10/2017</t>
  </si>
  <si>
    <t>Ông Phạm Văn Chắc (Xắt) phải nộp 200.000 đồng án phí hình sự sơ thẩm và 1.223.000 đồng án phí dân sự sơ thẩm</t>
  </si>
  <si>
    <t>03/QĐ-CCTHADS ngày 26/02/2018</t>
  </si>
  <si>
    <t>Hẻm H2/14 đường Ngô Sỹ Liên, phường Trần Phú, thành phố Quảng Ngãi</t>
  </si>
  <si>
    <t>20/2011/DSST
13/9/2011
TAND TP Quảng Ngãi</t>
  </si>
  <si>
    <t>424
16/3/2016</t>
  </si>
  <si>
    <t>Trả nợ: 131.008.750đ</t>
  </si>
  <si>
    <t>216
29/9/2017</t>
  </si>
  <si>
    <t>Lê Quang Hồng</t>
  </si>
  <si>
    <t>Xóm Khê Ba, thôn Mỹ Lại, xã Tịnh Khê, thành phố Quảng Ngãi</t>
  </si>
  <si>
    <t>73/2016/QĐST-DS
13/7/2016
TAND TP Quảng Ngãi</t>
  </si>
  <si>
    <t>73
10/10/2016</t>
  </si>
  <si>
    <t>Trả nợ: 179.200.000đ</t>
  </si>
  <si>
    <t>217
29/9/2017</t>
  </si>
  <si>
    <t>Lê Quang Hồng, Lưu Thị Tuyết Mai</t>
  </si>
  <si>
    <t xml:space="preserve">20/2011/DSST
13/9/2011
TAND TP Quảng Ngãi
</t>
  </si>
  <si>
    <t>424
16/3/2012</t>
  </si>
  <si>
    <t>Trả nợ: 42.500.000đ</t>
  </si>
  <si>
    <t>218
29/9/2017</t>
  </si>
  <si>
    <t>Cộng Hòa 2, xã Tịnh Ấn Tây, thành phố Quảng Ngãi</t>
  </si>
  <si>
    <t>04/2016/QĐST-DS
21/01/2016
TAND TP Quảng Ngãi</t>
  </si>
  <si>
    <t>1466
21/6/2016</t>
  </si>
  <si>
    <t>Trả nợ: 1.091.316.999đ</t>
  </si>
  <si>
    <t>219
29/9/2017</t>
  </si>
  <si>
    <t>37/2012/QĐ-DSST
28/6/2012
TAND TP huyện Sơn Tịnh</t>
  </si>
  <si>
    <t>755
29/4/2014</t>
  </si>
  <si>
    <t>AP:16.157.000đ</t>
  </si>
  <si>
    <t>221
29/9/2017</t>
  </si>
  <si>
    <t>04/2015/KDTM-ST
12/05/2015
TAND TP Quảng Ngãi</t>
  </si>
  <si>
    <t>1192
28/7/2015</t>
  </si>
  <si>
    <t>Trả nợ: 459.239.564đ</t>
  </si>
  <si>
    <t>220
29/9/2017</t>
  </si>
  <si>
    <t>Số: 04/QĐ-CCTHADS ngày 24/02/2017</t>
  </si>
  <si>
    <t>01</t>
  </si>
  <si>
    <t>Phạm Văn Trường, sinh năm 1997</t>
  </si>
  <si>
    <t>Thôn 2, xã Đức Tân, huyện Mộ Đức, tỉnh Quảng Ngãi</t>
  </si>
  <si>
    <t>Số: 11/2016/HSST ngày 08/11/2016 của TAND huyện Mộ Đức, tỉnh Quảng Ngãi</t>
  </si>
  <si>
    <t>399
14/02/2014</t>
  </si>
  <si>
    <t>83
01/9/2015</t>
  </si>
  <si>
    <t>Võ Cao danh</t>
  </si>
  <si>
    <t>Đinh Xuân Cô</t>
  </si>
  <si>
    <t>13/HHST 18/8/2015</t>
  </si>
  <si>
    <t>01/QĐ-CCTHA 12/10/2015</t>
  </si>
  <si>
    <t>Bình Chánh, Bình Sơn, 
Quảng Ngãi</t>
  </si>
  <si>
    <t>02/2010/QĐST-DSST ngày 14/10/2010 của TAND huyện Bình Sơn</t>
  </si>
  <si>
    <t>18/QĐ-CCTHA
24/7/2015</t>
  </si>
  <si>
    <t>Đinh Thị Hương</t>
  </si>
  <si>
    <t>20/DSST
11/9/2013</t>
  </si>
  <si>
    <t>07/QĐ-THA
11/10/2013</t>
  </si>
  <si>
    <t>án phí 828.800</t>
  </si>
  <si>
    <t>19/QĐ-CCTHA
24/7/2015</t>
  </si>
  <si>
    <t>Đinh Thị Hương+
Đinh Văn Sáu</t>
  </si>
  <si>
    <t>19/DSST
11/9/2013</t>
  </si>
  <si>
    <t>03/QĐ-THA
11/10/2013</t>
  </si>
  <si>
    <t>án phí 1.148.000</t>
  </si>
  <si>
    <t>20/QĐ-CCTHA
24/7/2015</t>
  </si>
  <si>
    <t>Đinh Văn Sỉ</t>
  </si>
  <si>
    <t>25/HSST
26/9/2014</t>
  </si>
  <si>
    <t>23/QĐ-CCTHA 31/7/2015</t>
  </si>
  <si>
    <t>08/2015/QĐSTDS 05/02/2015 TAND huyện Nghĩa Hành</t>
  </si>
  <si>
    <t>96/QĐ-CCTHA 11/02/2015</t>
  </si>
  <si>
    <t>27/QĐ-CCTHA 31/7/2015</t>
  </si>
  <si>
    <t>Trần Đức Hiển</t>
  </si>
  <si>
    <t>Công ty TNHH SX-TM Thái Sơn (do ông Nguyễn Thái Sơn làm Giám đốc)</t>
  </si>
  <si>
    <t>499/QĐTHA, ngày 17/3/2014</t>
  </si>
  <si>
    <t>Phải trả cho Ngân hàng TMCP Quốc tế Việt Nam số tiền 394.610.824đồng và tiếp tục trả lãi chậm trả</t>
  </si>
  <si>
    <t>53/QĐ-CCTHADS ngày 08/8/2017</t>
  </si>
  <si>
    <t>Tổ 16, phường Trần Hưng Đạo, thành phố Quảng Ngãi</t>
  </si>
  <si>
    <t>432/QĐ-CCTHA ngày 14/12/2016</t>
  </si>
  <si>
    <t xml:space="preserve">Phải trả cho Ngân hàng TMCP Ngoại thương Việt Nam 306.012.392 đồng (nợ gốc 197.893.870đ, lãi trong hạn 93.326.709đ, lãi quá hạn tính đến ngày 04/7/2016 là 14.755.813 đồng) và tiếp tục chịu khoản lãi đối với nợ gốc </t>
  </si>
  <si>
    <t>80/QĐ-CCTHADS ngày 17/8/2017</t>
  </si>
  <si>
    <t>Đinh Văn Éo</t>
  </si>
  <si>
    <t>21/8/2017</t>
  </si>
  <si>
    <t xml:space="preserve">Nguyễn Thị Hoài My </t>
  </si>
  <si>
    <t>19/2015/DSST  18/11/2015</t>
  </si>
  <si>
    <t>71/7/2017</t>
  </si>
  <si>
    <t>06/QĐ-CCTHA 03/8/2017</t>
  </si>
  <si>
    <t>34/2014/HSST  ngày 08/7/2014 của TAND huyện Núi Thành, tỉnh Quảng Nam và bản án số 208/2014/HSPT ngày 10/9/2014 của TAND tỉnh Quảng Nam</t>
  </si>
  <si>
    <t>Số: 61/QĐ-CCTHADS ngày 16/12/2014</t>
  </si>
  <si>
    <t>Ông Nguyễn Văn Quyền  phải nộp 1.583.000đồng án phí DSST và nộp 3.100.000đồng để sung quỹ Nhà nước</t>
  </si>
  <si>
    <t>Số 37 /QĐ-CCTHA ngày 
08/9/2016</t>
  </si>
  <si>
    <t xml:space="preserve">Trần Văn Nay </t>
  </si>
  <si>
    <t>Thôn Lâm Thượng, xã Đức Phong, huyện Mộ Đức, tỉnh Quảng Ngãi</t>
  </si>
  <si>
    <t>TDP I, Trà Xuân, Trà Bồng, Quảng Ngãi</t>
  </si>
  <si>
    <t>04/2014/HSST  26/11/2014 TANDTrà Bồng</t>
  </si>
  <si>
    <t>250/QĐ-CCTHADS ngày 20/3/2017</t>
  </si>
  <si>
    <t>Số 10/QĐ-CCTHA ngày 28/3/2017</t>
  </si>
  <si>
    <t>Lê Thành Đạt,      Lê Thành Thi     Lê Thị Thu Lài</t>
  </si>
  <si>
    <t>Nguyễn Vũ</t>
  </si>
  <si>
    <t>Số 44/2010/HSPT ngày 21/12/2010 của TAND tỉnh Quảng Ngãi</t>
  </si>
  <si>
    <t>92/QĐ-CCTHA ngày
31/12/2010</t>
  </si>
  <si>
    <t>14/10/2014</t>
  </si>
  <si>
    <t xml:space="preserve">13/2015/QĐST-DS ngày 02/7/2015,    TAND huyện Đức Phổ                  </t>
  </si>
  <si>
    <t>315/QĐ-CCTHA ngày 13/8/2015</t>
  </si>
  <si>
    <t>Phải nộp 7.155.000 đồng án phí dân sự</t>
  </si>
  <si>
    <t>43/QĐ-CCTHADS   ngày 26/4/2016</t>
  </si>
  <si>
    <t>30/QĐ-CCTHA ngày 06/10/2015</t>
  </si>
  <si>
    <t>Trần Thị Lệ</t>
  </si>
  <si>
    <t>83/QĐ-CCTHADS-DSTĐ ngày 13/4/2017</t>
  </si>
  <si>
    <t>14/4/2017</t>
  </si>
  <si>
    <t>02/2014/DSST
03/12/2014 của TAND huyện Tư Nghĩa</t>
  </si>
  <si>
    <t>144/QĐ-CCTHA
14/01/2015</t>
  </si>
  <si>
    <t>Hoàn trả công dân và lãi xuất châm THA
228.600.000</t>
  </si>
  <si>
    <t>24/QĐ-CCTHA
06/01/2016</t>
  </si>
  <si>
    <t>Phạm Ngọc Thạch</t>
  </si>
  <si>
    <t>Nguyễn Quang Sáng</t>
  </si>
  <si>
    <t>08/9/2017</t>
  </si>
  <si>
    <t>11/QĐ-CTHADS ngày 11/9/2017</t>
  </si>
  <si>
    <t>Thôn Vạn Xuân 2, xã Hành Thiện, Nghĩa Hành</t>
  </si>
  <si>
    <t>315/QĐ-CTHA ngày 13/6/2017</t>
  </si>
  <si>
    <t>Bà Quách Thị Kim Anh phải nộp 200.000đ tiền án phí HSST và nộp lại số tiền thu lợi bất chính 24.390.000đ. Tổng cộng: 24.590.000đ</t>
  </si>
  <si>
    <t xml:space="preserve">Trương Văn Bông </t>
  </si>
  <si>
    <t>Ngày 22/7/2016</t>
  </si>
  <si>
    <t>Ông Nguyễn Minh Anh (Rum)</t>
  </si>
  <si>
    <t>Số 37/2015/HSST ngày 20/06/2015 của TAND thành phố Quảng Ngãi</t>
  </si>
  <si>
    <t>1103/QĐ-CCTHA ngày 06/04/2016</t>
  </si>
  <si>
    <t>Phải bồi thường cho ông Phạm Văn Vũ 52.450.166 đồng</t>
  </si>
  <si>
    <t>97/QĐ-CCTHA ngày 26/7/2016</t>
  </si>
  <si>
    <t xml:space="preserve">Sung quỹ Nhà nước: 11.040.000 đồng
</t>
  </si>
  <si>
    <t>Án phí DSST: 600.000 đồng</t>
  </si>
  <si>
    <t>Thôn Trường Thọ Đông, phường Trương Quang Trọng</t>
  </si>
  <si>
    <t>Kiếm 13</t>
  </si>
  <si>
    <t>Công ty TNHH Nguyễn Hồng Cường</t>
  </si>
  <si>
    <t>Ngày 25/7/2016</t>
  </si>
  <si>
    <t>Bà Võ Thị Hường</t>
  </si>
  <si>
    <t>Số 93/2015/HSST ngày 12/11/2013 của TAND thành phố Quảng Ngãi</t>
  </si>
  <si>
    <t>Điểm c khoản 1 Điều 44a</t>
  </si>
  <si>
    <t>07/QĐ-PTHA ngày 25/9/2015</t>
  </si>
  <si>
    <t>Nguyễn Phương Quang</t>
  </si>
  <si>
    <t>Thôn An Vĩnh, xã Tịnh Kỳ, huyện Sơn Tịnh, tỉnh Quảng Ngãi</t>
  </si>
  <si>
    <t xml:space="preserve"> Số 190/2014/HSST ngày 26/8/2014 của TAND huyện Hóc Môn, TP HCM</t>
  </si>
  <si>
    <t>Số 62/QĐ-THA ngày 16/12/2014</t>
  </si>
  <si>
    <t>Kiếm 72</t>
  </si>
  <si>
    <t>Kiếm 73</t>
  </si>
  <si>
    <t>Đỗ Vy Cư</t>
  </si>
  <si>
    <t>Tịnh Thiện, TPQN</t>
  </si>
  <si>
    <t>1034/QĐ-CCTHA ngày 20/6/14</t>
  </si>
  <si>
    <t>131/QĐ-CCTHA ngày 30/9/15</t>
  </si>
  <si>
    <t>Bùi Thanh Huy</t>
  </si>
  <si>
    <t>39/2008/DSST ngày 12/12/2008 TAND T/phố Quảng Ngãi</t>
  </si>
  <si>
    <t>24/QĐ-CCTHA
22/7/2016</t>
  </si>
  <si>
    <t>Nguyễn Hữu Trung</t>
  </si>
  <si>
    <t>Thôn Phong Niên Hạ,
 xã Tịnh Phong</t>
  </si>
  <si>
    <t>14/QĐST-DS ngày
15/3/2012 của
TAND huyện Sơn Tịnh</t>
  </si>
  <si>
    <t>186/QĐ-CCTHA-DS
 ngày 13/7/2012</t>
  </si>
  <si>
    <t>43/QĐ-CCTHADS
 ngày 21/9/2015</t>
  </si>
  <si>
    <t>Trần Ngọc Vinh</t>
  </si>
  <si>
    <t>Xóm 4, Minh Xuân, Tịnh Bắc</t>
  </si>
  <si>
    <t>45/QĐ-CCTHA 23/9/2015</t>
  </si>
  <si>
    <t>Công ty TNHH Sản xuất và TM Thái Sơn</t>
  </si>
  <si>
    <t>363 Nguyễn Công Phương, TP Quảng Ngãi</t>
  </si>
  <si>
    <t>24/2013/QĐST-KDTM
03/9/2013
TAND TP Quảng Ngãi</t>
  </si>
  <si>
    <t>275
23/12/2013</t>
  </si>
  <si>
    <t>Trả nợ 291.000.504đ và lãi chậm THA</t>
  </si>
  <si>
    <t>57
09/8/2017</t>
  </si>
  <si>
    <t>Sa 52</t>
  </si>
  <si>
    <t>364 Nguyễn Công Phương, TP Quảng Ngãi</t>
  </si>
  <si>
    <t>10
10/10/2013</t>
  </si>
  <si>
    <t>AP 7.275.000đ</t>
  </si>
  <si>
    <t>58
09/8/2017</t>
  </si>
  <si>
    <t>Sa 53</t>
  </si>
  <si>
    <t xml:space="preserve">Công ty TNHH MTV Tường Cát </t>
  </si>
  <si>
    <t>684 Quang Trung,
TP Quảng Ngãi</t>
  </si>
  <si>
    <t>1099
26/5/2017</t>
  </si>
  <si>
    <t>Trả nợ NH 666.703.159đ và lãi chậm THA</t>
  </si>
  <si>
    <t>59
10/8/2017</t>
  </si>
  <si>
    <t>Vinh 10</t>
  </si>
  <si>
    <t>483
04/12/2015</t>
  </si>
  <si>
    <t>Trả Ngân hàng 185.946.000đ</t>
  </si>
  <si>
    <t>20
16/02/2017</t>
  </si>
  <si>
    <t>tháng 02/2017</t>
  </si>
  <si>
    <t>Kiếm 84</t>
  </si>
  <si>
    <t>Sa 1</t>
  </si>
  <si>
    <t>Sa 2</t>
  </si>
  <si>
    <t>Sa 3</t>
  </si>
  <si>
    <t>Sa 4</t>
  </si>
  <si>
    <t>Sa 5</t>
  </si>
  <si>
    <t>Sa 6</t>
  </si>
  <si>
    <t>Sa 8</t>
  </si>
  <si>
    <t>Sa 9</t>
  </si>
  <si>
    <t>Sa 10</t>
  </si>
  <si>
    <t>Sa 12</t>
  </si>
  <si>
    <t>Sa 13</t>
  </si>
  <si>
    <t>Sa 14</t>
  </si>
  <si>
    <t>Sa 15</t>
  </si>
  <si>
    <t>Sa 16</t>
  </si>
  <si>
    <t>Sa 17</t>
  </si>
  <si>
    <t>Sa 19</t>
  </si>
  <si>
    <t>Sa 20</t>
  </si>
  <si>
    <t>Sa 21</t>
  </si>
  <si>
    <t>Sa 22</t>
  </si>
  <si>
    <t>Sa 23</t>
  </si>
  <si>
    <t>Sa 24</t>
  </si>
  <si>
    <t>Sa 25</t>
  </si>
  <si>
    <t>Sa 26</t>
  </si>
  <si>
    <t>Sa 27</t>
  </si>
  <si>
    <t>Sa 28</t>
  </si>
  <si>
    <t>Sa 29</t>
  </si>
  <si>
    <t>699
8/1/2016</t>
  </si>
  <si>
    <t>09
9/5/2016</t>
  </si>
  <si>
    <t>Tổ 23, phường Quảng Phú,
 TP Quảng Ngãi,
 tỉnh Quảng Ngãi</t>
  </si>
  <si>
    <t>Án phí DSST là 4.125.000 đồng</t>
  </si>
  <si>
    <t>Ngày 21/8/2015</t>
  </si>
  <si>
    <t>AP
4.591.000đ</t>
  </si>
  <si>
    <t>AP
3.790.584đ</t>
  </si>
  <si>
    <t>AP + SC
4.400.000đ</t>
  </si>
  <si>
    <t>AP
1.300.437đ</t>
  </si>
  <si>
    <t>AP
25.214.000đ</t>
  </si>
  <si>
    <t>AP:
9.983.000đ</t>
  </si>
  <si>
    <t>AP+SC
5.900.000đ</t>
  </si>
  <si>
    <t>AP 
2.925.000đ</t>
  </si>
  <si>
    <t>135
30/9/2015</t>
  </si>
  <si>
    <t>Trả CD
256.160.000đ</t>
  </si>
  <si>
    <t>01
29/12/2015</t>
  </si>
  <si>
    <t>349/QĐ-CCTHA
05/11/2015</t>
  </si>
  <si>
    <t>46/QĐ-CCTHADS
22-6-2016</t>
  </si>
  <si>
    <t>Hương 41</t>
  </si>
  <si>
    <t>07/2015/QĐST-DS
04/12/2015
TAND Tp Quảng Ngãi</t>
  </si>
  <si>
    <t>617/QĐ-CCTHA
24/12/2015</t>
  </si>
  <si>
    <t>47/2015/
HSPT
05028/2015
của TAND
tỉnh Q. Ngãi</t>
  </si>
  <si>
    <t xml:space="preserve">09/QĐ-THA
05/10/2015
</t>
  </si>
  <si>
    <t xml:space="preserve">15/4/2016
</t>
  </si>
  <si>
    <t xml:space="preserve">89/QĐ-THA
19/4/2016
</t>
  </si>
  <si>
    <t>42/2012/KDTM-ST
27-9-2012
TAND quận Thanh Khê, TP Đà Nẵng</t>
  </si>
  <si>
    <t>918/QĐ-CCTHA
15/5/2013</t>
  </si>
  <si>
    <t>Án phí:
24.131.582đ</t>
  </si>
  <si>
    <t>74/QĐ-THA
01/9/2015</t>
  </si>
  <si>
    <t>Hương 20</t>
  </si>
  <si>
    <t>Nguyễn Đình Trung</t>
  </si>
  <si>
    <t>21/2015/HSST
11/3/2015
TAND Sơn Tịnh</t>
  </si>
  <si>
    <t>727/QĐ-CCTHA
17/4/2013</t>
  </si>
  <si>
    <t>Án phí + tiền phạt:
47.000.000đ</t>
  </si>
  <si>
    <t>41/QĐ-THA
25/8/2015</t>
  </si>
  <si>
    <t>22/7/2016</t>
  </si>
  <si>
    <t>13/QD-CTHA 27/7/2016</t>
  </si>
  <si>
    <t>Văn Ngọc Khánh</t>
  </si>
  <si>
    <t>Đinh Thị Nghĩa Đinh Đèo</t>
  </si>
  <si>
    <t>22/2014/DSST 07/4/2014</t>
  </si>
  <si>
    <t>172/QĐ-CCTHA  24/6/2014</t>
  </si>
  <si>
    <t>trả nợ 68.200.000</t>
  </si>
  <si>
    <t>22/QĐ-CCTHA
15/7/2016</t>
  </si>
  <si>
    <t>Đinh Văn Chấy</t>
  </si>
  <si>
    <t>12/2014/HSST 25/6/2014</t>
  </si>
  <si>
    <t>64/QĐ-CCTHA
26/11/2015</t>
  </si>
  <si>
    <t>Bồi thường 13.621.500</t>
  </si>
  <si>
    <t>23/QĐ-CCTHA
15/7/2016</t>
  </si>
  <si>
    <t>40/QĐ-THA
11/11/2014</t>
  </si>
  <si>
    <t>án phí 800.000</t>
  </si>
  <si>
    <t>22/QĐ-CCTHA
24/7/2015</t>
  </si>
  <si>
    <t>Đội 1,, Hà Tây, xã Tịnh Hà</t>
  </si>
  <si>
    <t xml:space="preserve">01/QĐ-
CCTHADS
24/2/2017
</t>
  </si>
  <si>
    <t>Nguyễn Duy Sinh</t>
  </si>
  <si>
    <t>Tổ 5, p. Nguyễn Nghiêm, TP. Quảng Ngãi, tỉnh Quảng Ngãi</t>
  </si>
  <si>
    <t>Lê Thị Ngọc Oanh</t>
  </si>
  <si>
    <t>14/2011/HNST ngày 14/4/2011 của TAND huyện Bình Sơn</t>
  </si>
  <si>
    <t>93/QĐ-CTHA
25/5/2011</t>
  </si>
  <si>
    <t>Nguyễn Quý Trọng</t>
  </si>
  <si>
    <t>27/QĐ-CCTHADS ngày 19/11/2015</t>
  </si>
  <si>
    <t>Trả nợ: 57.407.368,đ</t>
  </si>
  <si>
    <t>04/QĐ-CCTHA
31/12/2015</t>
  </si>
  <si>
    <t>01/QĐ-CCTHA-DS ngày 08/10/2014</t>
  </si>
  <si>
    <t>Trả nợ: 100.462.895,đ</t>
  </si>
  <si>
    <t xml:space="preserve">Lê Văn Công, Phan Thị Hoanh
</t>
  </si>
  <si>
    <t>Thôn Hà Nhai Nam, Xã Tịnh Hà,</t>
  </si>
  <si>
    <t>06/QĐ-CCTHA
31/12/2015</t>
  </si>
  <si>
    <t>06/QĐ-CCTHA-DS ngày 14/10/2014</t>
  </si>
  <si>
    <t>Trả nợ: 542384.354,đ</t>
  </si>
  <si>
    <t>13/QĐ-CCTHA ngày 22/5/2017</t>
  </si>
  <si>
    <t>14/QĐ-CCTHA ngày 22/5/2017</t>
  </si>
  <si>
    <t>15/QĐ-CCTHA ngày 22/5/2017</t>
  </si>
  <si>
    <t>17/QĐ-CCTHA ngày 22/5/2017</t>
  </si>
  <si>
    <t>19/QĐ-CCTHA ngày 22/5/2017</t>
  </si>
  <si>
    <t>16/QĐ-CCTHA ngày 22/5/2017</t>
  </si>
  <si>
    <t>18/QĐ-CCTHA ngày 22/5/2017</t>
  </si>
  <si>
    <t>74/QĐ-CTHA
26/02/2013</t>
  </si>
  <si>
    <t>20/QĐ-CTHA
16/7/2015</t>
  </si>
  <si>
    <t>77/QĐ-CTHA
22/7/2015</t>
  </si>
  <si>
    <t>Lê Nguyễn
 Hoàng Anh Quốc</t>
  </si>
  <si>
    <t>18/2015/HSST
12/02/2015
TAND TP Quảng Ngãi</t>
  </si>
  <si>
    <t>634
19/3/2015</t>
  </si>
  <si>
    <t>51/QĐ-CTHA
30/ 7/2015</t>
  </si>
  <si>
    <t>Đội 8, Điền Chánh Nghĩa Điền, Tư Nghĩa</t>
  </si>
  <si>
    <t>Thôn Lâm Lộc, xã Tịnh Hà, huyện Sơn Tịnh, tỉnh Quảng Ngãi</t>
  </si>
  <si>
    <t>01/QĐ-CCTHA
20/7/2015</t>
  </si>
  <si>
    <t>02/QĐ-CCTHA-HS 14/10/2014</t>
  </si>
  <si>
    <t>Tiền án phí+Phạt: 4.050.000,đ</t>
  </si>
  <si>
    <t>Võ Thanh Lý</t>
  </si>
  <si>
    <t>Thôn Lâm Lộc Nam, xã Tịnh Hà, huyện Sơn Tịnh, tỉnh Quảng Ngãi</t>
  </si>
  <si>
    <t>06/QĐ-CCTHA
22/7/2015</t>
  </si>
  <si>
    <t>17/QĐ-CCTHA-HS 05/12/2014</t>
  </si>
  <si>
    <t>Tiền án phí HSST+DSST: 20.920.000,đ</t>
  </si>
  <si>
    <t>71/QĐ-THA
01/9/2015</t>
  </si>
  <si>
    <t>Hương 6</t>
  </si>
  <si>
    <t>Nguyễn Thị 
Linh Trang</t>
  </si>
  <si>
    <t>Nghĩa Lộ, Thành phố Quảng Ngãi</t>
  </si>
  <si>
    <t>43/2013/QĐST-DS
29/10/2013
TAND TP Quảng Ngãi</t>
  </si>
  <si>
    <t>38/2016/KDTM-ST
16/5/2016
TAND TP Quảng Ngãi</t>
  </si>
  <si>
    <t>138
14/10/2016</t>
  </si>
  <si>
    <t>AP: 2.700.000đ</t>
  </si>
  <si>
    <t>206
29/9/2017</t>
  </si>
  <si>
    <t>Công ty Cổ phần xây dựng và khai thác vật liệu xây dựng Miền Trung</t>
  </si>
  <si>
    <t>KM 1052, Quốc Lộ 1A, tổ dân phố Trường Thọ Tây, phường Trương Quang Trọng, thành phố Quảng Ngãi</t>
  </si>
  <si>
    <t>18/2015/QĐST-KDTM
04/6/2015
TAND TP Quảng Ngãi</t>
  </si>
  <si>
    <t>1058
06/7/2015</t>
  </si>
  <si>
    <t>Trả nợ: 103.273.723đ</t>
  </si>
  <si>
    <t>208
29/9/2017</t>
  </si>
  <si>
    <t>Công ty TNHH Thiện Hưng</t>
  </si>
  <si>
    <t>383-385 đường Hai Bà Trưng, thành phố Quảng Ngãi</t>
  </si>
  <si>
    <t>23/2013/QĐST-KDTM
03/9/2013
TAND TP Quảng Ngãi</t>
  </si>
  <si>
    <t>273
23/12/2013</t>
  </si>
  <si>
    <t>Trả nợ: 193.187.277đ</t>
  </si>
  <si>
    <t>209
29/9/2017</t>
  </si>
  <si>
    <t>Nguyễn Thị Sâm</t>
  </si>
  <si>
    <t>Số 327 đường Trần Hưng Đạo, thành phố Quảng Ngãi</t>
  </si>
  <si>
    <t xml:space="preserve">10/2011/DSST
08/6/20114
TAND TP Quảng Ngãi
</t>
  </si>
  <si>
    <t>481
19/7/2011</t>
  </si>
  <si>
    <t>Trả nợ: 327.854.150đ</t>
  </si>
  <si>
    <t>210
29/9/2017</t>
  </si>
  <si>
    <t>Nguyễn Thị Diệp</t>
  </si>
  <si>
    <t>Tổ dân phố Liên Hiệp 2, phường Trương Quang Trọng, thành phố Quảng Ngãi</t>
  </si>
  <si>
    <t>34/2016/QĐST-DS
20/4/2016
TAND TP Quảng Ngãi</t>
  </si>
  <si>
    <t>83
10/10/2016</t>
  </si>
  <si>
    <t>Trả nợ: 431.640.000đ</t>
  </si>
  <si>
    <t>211
29/9/2017</t>
  </si>
  <si>
    <t>14/2017/QĐST-DS
22/2/2017
TAND TP Quảng Ngãi</t>
  </si>
  <si>
    <t>765
03/3/2017</t>
  </si>
  <si>
    <t>Trả nợ: 78.000.000</t>
  </si>
  <si>
    <t>212
29/9/2017</t>
  </si>
  <si>
    <t>34/2016/QĐST-DS
13/5/2016
TAND TP Quảng Ngãi</t>
  </si>
  <si>
    <t>1294
13/5/2016</t>
  </si>
  <si>
    <t>AP: 10.632.800đ</t>
  </si>
  <si>
    <t>82/QĐ-CCTHADS   ngày 13/9/2017</t>
  </si>
  <si>
    <t>124</t>
  </si>
  <si>
    <t>125</t>
  </si>
  <si>
    <t>126</t>
  </si>
  <si>
    <t>127</t>
  </si>
  <si>
    <t>80/QĐ-CCTHA ngày 03/11/2015</t>
  </si>
  <si>
    <t>Trương Đình Tiết</t>
  </si>
  <si>
    <t>Đội 2, thôn Trương
Xuân, xã Tịnh Hà, huyện Sơn Tịnh</t>
  </si>
  <si>
    <t>33/DSST
01/8/2012
TAND Huyện Bình Sơn, tỉnh Quảng Ngãi</t>
  </si>
  <si>
    <t>68/QĐ-CTHA
18/01/2013</t>
  </si>
  <si>
    <t>24/QĐ-CTHA
23/7/2015</t>
  </si>
  <si>
    <t>Trần Thị Lợi,
 Nguyễn Tấn Tứ</t>
  </si>
  <si>
    <t>45/QĐ-CCTHA-DS ngày 12/12/2014</t>
  </si>
  <si>
    <t>Trả nợ: 34.157.384</t>
  </si>
  <si>
    <t>Vũ My My</t>
  </si>
  <si>
    <t>Thôn Hà Tây, xã Tịnh Hà</t>
  </si>
  <si>
    <t>09/QĐ-CCTHA
27/01/2016</t>
  </si>
  <si>
    <t>Bản án số 25/HSST ngày 31.7.2012 của TAND tỉnh Quảng Ngãi</t>
  </si>
  <si>
    <t>17QĐ-CTHA
02/10/2012</t>
  </si>
  <si>
    <t>08/QĐ-CTHA
20/7/2015</t>
  </si>
  <si>
    <t>Đinh Văn Hút</t>
  </si>
  <si>
    <t>thôn Gò Da, xã Sơn Ba, huyện Sơn Hà, tỉnh Quảng Ngãi</t>
  </si>
  <si>
    <t>Bản án số 04/HSST ngày 25.12.2014 của TAND tỉnh Quảng Ngãi
Bản án số 149/HSPT ngày 08.5.2012 của Tòa phúc thẩm TAND tối cao tại Đà Nẵng.</t>
  </si>
  <si>
    <t>29QĐ-CTHA
01/6/2015</t>
  </si>
  <si>
    <t>09/QĐ-CTHA
20/7/2016</t>
  </si>
  <si>
    <t>Đặng Duy Khánh</t>
  </si>
  <si>
    <t>Tổ 3, Cụm 6,P. Nguyễn Nghiêm, TP. Quảng Ngãi, tỉnh Quảng Ngãi</t>
  </si>
  <si>
    <t>31/2005/HSST 26/5/2005 của TAND tỉnh Quảng Ngãi</t>
  </si>
  <si>
    <t>151/QĐ-CTHA, 03/8/2005</t>
  </si>
  <si>
    <t>56/QĐ-CTHA. 24/9/2015</t>
  </si>
  <si>
    <t>thôn Phú Tài, xã Trà Phú,Trà Bồng, Quảng Ngãi</t>
  </si>
  <si>
    <t>Phải nộp phạt sung CQNN 30.000.000 đồng</t>
  </si>
  <si>
    <t>98/QĐ-CCTHA ngày 26/7/2016</t>
  </si>
  <si>
    <t>Án số 130/2015/HSST ngày 23/9/2015 của TAND TP Pleiku và Quyết định số 87/2015/HSPT-QĐ Ngày 23/9/2015 của TAND tỉnh Gia Lai</t>
  </si>
  <si>
    <t>63/QĐ-CCTHA
20/10/2017</t>
  </si>
  <si>
    <t>án phí DSST 815,000đ</t>
  </si>
  <si>
    <t>36/QĐ-CCTHA
09/8/2017</t>
  </si>
  <si>
    <t>Án số 42/2015/HSST ngày 07/5/2015 của TAND TP Quảng Ngãi</t>
  </si>
  <si>
    <t>438/QĐ-CCTHADS ngày 03/7/2017</t>
  </si>
  <si>
    <t>Trả nợ 14,799,748đ</t>
  </si>
  <si>
    <t>37/QĐ-CCTHA
09/8/2017</t>
  </si>
  <si>
    <t>61/2012/HSST 24/12/2012 TAND huyện Sơn Tịnh</t>
  </si>
  <si>
    <t>Phải nộp 200.000 đồng án phí hình sự sơ thẩm và 5.000.000 đồng tiền phạt bổ sung</t>
  </si>
  <si>
    <t>46/QĐ-CCTHADS   ngày 30/8/2017</t>
  </si>
  <si>
    <t>thôn Vạn Lý, xã Phổ Phong, huyện Đức Phổ, tỉnh Quảng Ngãi</t>
  </si>
  <si>
    <t>09/2017/DS-ST ngày 31/5/2017-TAND huyện Đức Phổ</t>
  </si>
  <si>
    <t>391/QĐ-CCTHADS ngày 08/08/2017</t>
  </si>
  <si>
    <t>Phải chịu 2.323.000 đồng tiền án phí dân sự sơ thẩm</t>
  </si>
  <si>
    <t>182/2014/HSST 18/8/2014 TAND quận Tân Phú</t>
  </si>
  <si>
    <t>127/QĐ-CCTHA 27/4/2015</t>
  </si>
  <si>
    <t>Án phí HSST + tiền tịch thu sung công quỹ Nhà nước
8.700.000</t>
  </si>
  <si>
    <t>23/4/2016</t>
  </si>
  <si>
    <t>30/QĐ-CCTHA 30/7/2015</t>
  </si>
  <si>
    <t>Lê Văn Sự</t>
  </si>
  <si>
    <t>Thôn Năng Tây 3, xã Nghĩa Phương, huyện Tư Nghĩa</t>
  </si>
  <si>
    <t>02/2014/HSST 26/11/2014 TAND huyện Tư Nghĩa</t>
  </si>
  <si>
    <t>150/QĐ-CCTHA 20/01/2015</t>
  </si>
  <si>
    <t>05/QĐ-CCTHADS ngày 05/10/2016</t>
  </si>
  <si>
    <t>Phải trả cho bà Phạm Thị Mương 80.000.000 đồng và tiền lãi suất chậm thi hành án</t>
  </si>
  <si>
    <t>52/QĐ-CCTHADS   ngày 31/8/2017</t>
  </si>
  <si>
    <t>14/2016/QĐST-DS  ngày 30/6/2016-TAND huyện Đức Phổ</t>
  </si>
  <si>
    <t>53/QĐ-CCTHADS ngày 25/10/2016</t>
  </si>
  <si>
    <t>Phải tiếp tục trả cho bà Nguyễn Thị Nở số tiền 124.000.000 đồng.</t>
  </si>
  <si>
    <t>53/QĐ-CCTHADS   ngày 31/8/2017</t>
  </si>
  <si>
    <t>46/2016/DSPT ngày 20/4/2016-TAND tỉnh Quảng Ngãi</t>
  </si>
  <si>
    <t>16/QĐ-CCTHADS ngày 10/10/2016</t>
  </si>
  <si>
    <t xml:space="preserve">Phải trả cho bà Trần Thị Nghiêm 3.115.928.209 đồng </t>
  </si>
  <si>
    <t>54/QĐ-CCTHADS   ngày 31/8/2017</t>
  </si>
  <si>
    <t>04/2017/QĐST-DS ngày 30/5/2017-TAND huyện Đức Phổ</t>
  </si>
  <si>
    <t>381/QĐ-CCTHADS ngày 01/8/2017</t>
  </si>
  <si>
    <t>Phải trả cho bà Nguyễn Thị Ngọc 150.000.000 đồng và tiền lãi suất chậm thi hành án</t>
  </si>
  <si>
    <t>55/QĐ-CCTHADS   ngày 31/8/2017</t>
  </si>
  <si>
    <t>03/2017/QĐST-KDTM ngày 12/4/2017-TAND huyện Đức Phổ</t>
  </si>
  <si>
    <t>435/QĐ-CCTHADS ngày 10/8/2017</t>
  </si>
  <si>
    <t>Phải nộp 3.822.500 đồng tền án phí hòa giải thành</t>
  </si>
  <si>
    <t>56/QĐ-CCTHADS   ngày 31/8/2017</t>
  </si>
  <si>
    <t>thôn Thạch By 1, xã Phổ Thạnh, huyện Đức Phổ, tỉnh Quảng Ngãi.</t>
  </si>
  <si>
    <t xml:space="preserve">Quyết định
61/2017/QĐST-HN
18/4/2017
</t>
  </si>
  <si>
    <t>15/DSST
27/9/2010
TAND huyện Tư Nghĩa,   tỉnh Quảng Ngãi</t>
  </si>
  <si>
    <t>Thôn Thạch Thang, xã Đức Phong, huyện Mộ Đức, tỉnh Quảng Ngãi</t>
  </si>
  <si>
    <t>04/2011/DSST ngày 28/6/2011 của TAND huyện Mộ Đức, tỉnh Quảng Ngãi</t>
  </si>
  <si>
    <t>22/12/2015</t>
  </si>
  <si>
    <t>Bình 46</t>
  </si>
  <si>
    <t>Nguyễn Đình Thanh</t>
  </si>
  <si>
    <t>thôn Đoàn Kết, xã Tịnh Ấn Đông, thành phố Quảng Ngãi</t>
  </si>
  <si>
    <t>14/HS-ST, ngày 13/01/2012 của TAND huyện Hóc Môn -TPHCM</t>
  </si>
  <si>
    <t>655/QĐ-CCTHA ngày 29/04/2014</t>
  </si>
  <si>
    <t>Án phí HSST+SQNN là 1.200.000 đồng</t>
  </si>
  <si>
    <t>Ngày 31/8/2015</t>
  </si>
  <si>
    <t>18/QĐ-CCTHADS
30/5/2016</t>
  </si>
  <si>
    <t>Kiếm 74</t>
  </si>
  <si>
    <t>Kiếm 75</t>
  </si>
  <si>
    <t>Nguyễn Minh
Bùi Thị Ngọc Diệp</t>
  </si>
  <si>
    <t>47/2012/QĐST-DS
08/8/2012</t>
  </si>
  <si>
    <t>835
29/4/2014</t>
  </si>
  <si>
    <t>135
24/9/2015</t>
  </si>
  <si>
    <t>20/2014/HSST
10/3/2015
TAND TP.Quảng Ngãi</t>
  </si>
  <si>
    <t>300/QĐ-CCTHA
26/6/2015</t>
  </si>
  <si>
    <t xml:space="preserve">án phí 
572.000
</t>
  </si>
  <si>
    <t>Lê Kim Yến</t>
  </si>
  <si>
    <t>31/8/2017</t>
  </si>
  <si>
    <t>Đinh Văn Sương</t>
  </si>
  <si>
    <t>138/2012/HSST  08/6/2012</t>
  </si>
  <si>
    <t>239/QĐ-CCTHA  24/8/2017</t>
  </si>
  <si>
    <t>Án phí: 200.000  Phạt: 15.000.000</t>
  </si>
  <si>
    <t>09/QĐ-CCTHA 28/8/2017</t>
  </si>
  <si>
    <t>Trần Quang Huy
Trần Công Vạn
Nguyễn Hoàng Như Thủy</t>
  </si>
  <si>
    <t>tổ 7, phường Chánh Lộ</t>
  </si>
  <si>
    <t>90/2015/HSST
25/9/2015
TAND TP Quảng Ngãi</t>
  </si>
  <si>
    <t>370
11/11/2015</t>
  </si>
  <si>
    <t>AP  + SC 4.600.000đ</t>
  </si>
  <si>
    <t>Đề An, Hành Phước, Nghĩa Hành</t>
  </si>
  <si>
    <t>Nhân 47</t>
  </si>
  <si>
    <t>Bùi Phú Lâm</t>
  </si>
  <si>
    <t>19/2013/QĐST-DS
15/5/2013
TAND TP Quảng Ngãi</t>
  </si>
  <si>
    <t>52
11/10/2013</t>
  </si>
  <si>
    <t>146
31/8/2016</t>
  </si>
  <si>
    <t>Nhân 48</t>
  </si>
  <si>
    <t>Nguyễn Thị
 Hải Nam</t>
  </si>
  <si>
    <t>Tổ 24, phường Quảng Phú,
 TP Quảng Ngãi,
 tỉnh Quảng Ngãi</t>
  </si>
  <si>
    <t>25/2011/HSST
5/8/2011
TAND TP Quảng Ngãi</t>
  </si>
  <si>
    <t>130
8/11/2011</t>
  </si>
  <si>
    <t>145
31/8/2016</t>
  </si>
  <si>
    <t>Nhân 50</t>
  </si>
  <si>
    <t>Nguyễn Hữu Dương</t>
  </si>
  <si>
    <t>Tổ 12, phường Trần Hưng Đạo,
 TP Quảng Ngãi,
 tỉnh Quảng Ngãi</t>
  </si>
  <si>
    <t>89/2015/HSST
25/9/2015
TAND TP Quảng Ngãi</t>
  </si>
  <si>
    <t>75
6/7/2016</t>
  </si>
  <si>
    <t>Nhân 51</t>
  </si>
  <si>
    <t>Trần Văn Phương</t>
  </si>
  <si>
    <t>Tổ 6, phường Lê Hồng Phong,
 TP Quảng Ngãi,
 tỉnh Quảng Ngãi</t>
  </si>
  <si>
    <t>74
6/7/2016</t>
  </si>
  <si>
    <t>Lê Xuân Quyền</t>
  </si>
  <si>
    <t>Tổ 7, phường Trần Hưng Đạo,
 TP Quảng Ngãi,
 tỉnh Quảng Ngãi</t>
  </si>
  <si>
    <t>125/QĐ-CCTHA ngày 30/9/15</t>
  </si>
  <si>
    <t>Kiếm 65</t>
  </si>
  <si>
    <r>
      <t>Bùi Hồng Lam Tổ 9 phường Trần Hưng Đạo, thành phố Quảng Ngãi</t>
    </r>
  </si>
  <si>
    <t>03/2014/QĐST-DS ngày 05/12/2014</t>
  </si>
  <si>
    <t xml:space="preserve">142/QĐ-CCTHA ngày 14/01/2015 </t>
  </si>
  <si>
    <t>Hoàn trả công dân 
300.000.000</t>
  </si>
  <si>
    <t>28/4/2016</t>
  </si>
  <si>
    <t>36/QĐ-CCTHA
ngày 17/5/2016</t>
  </si>
  <si>
    <t>Ông Ng uyễn Phương, bà Đặng Thúy Hà Trúc Phượng  phải nộp 1.352.500đ án phí DSST.</t>
  </si>
  <si>
    <t>36/QĐ-CCTHA ngày 07/7/2017</t>
  </si>
  <si>
    <t>09/2015/QĐST-DS ngày 30/6/2015 của TAND huyện Mộ Đức, tỉnh Quảng Ngãi</t>
  </si>
  <si>
    <t>26/QĐST-DS, ngày 01/8/2009 của TAND TP Quảng Ngãi</t>
  </si>
  <si>
    <t>Lương Sơn Thủy,
 Phan Thị Thu</t>
  </si>
  <si>
    <t>Thôn La Hà 1, xã Nghĩa Thương, Tư Nghĩa</t>
  </si>
  <si>
    <t>01/2010/HSST
19/3/2010
TAND huyện Nghĩa Hành</t>
  </si>
  <si>
    <t>640/QĐ-THA
29/4/2014</t>
  </si>
  <si>
    <t>Án phí:
7.617.000đ</t>
  </si>
  <si>
    <t>47/QĐ-THA
28/7/2015</t>
  </si>
  <si>
    <t>Hương 8</t>
  </si>
  <si>
    <t>Nguyễn Thị Trọng</t>
  </si>
  <si>
    <t>Tịnh An,
Thành phố Quảng Ngãi</t>
  </si>
  <si>
    <t>92/QĐ-THA 09/3/2005</t>
  </si>
  <si>
    <t>Nguyễn Đức Minh (Minh Cóc)</t>
  </si>
  <si>
    <t>Phạt, truy thu 22.000.000</t>
  </si>
  <si>
    <t>414/QĐ-CCTHA ngày 10/7/2013</t>
  </si>
  <si>
    <t>Trả cho ông Lê Văn Hường 61.736.000 đồng</t>
  </si>
  <si>
    <t>79/QĐ-CCTHA ngày 17/8/2015</t>
  </si>
  <si>
    <t>Trả nợ cho Ngân hàng
TMCP Xuất nhập khẩu
Việt Nam - Chi nhánh Quảng Ngãi
155.501.615đ</t>
  </si>
  <si>
    <t>25/QĐ-CCTHADS   ngày 27/3/2017</t>
  </si>
  <si>
    <t>11/2013/DS-ST ngày 13/6/2013-TAND huyện Đức Phổ</t>
  </si>
  <si>
    <t>123/QĐ-CCTHA ngày 11/12/2015</t>
  </si>
  <si>
    <t>Phải tiếp tục trả cho bà Nguyễn Thị Bích Hà 30.980.800 đồng.</t>
  </si>
  <si>
    <t>26/QĐ-CCTHADS   ngày 27/3/2017</t>
  </si>
  <si>
    <t>99/HSPT ngày 25/9/2001 của TAND tỉnh Quảng Ngãi</t>
  </si>
  <si>
    <t>08/3/2016</t>
  </si>
  <si>
    <t>01/3/2016</t>
  </si>
  <si>
    <t>17/5/2016</t>
  </si>
  <si>
    <t>29/4/2016</t>
  </si>
  <si>
    <t>373/HSST ngày 
12/12/1998 của TAND 
Quận 11, TPHCM</t>
  </si>
  <si>
    <t>Phải nộp 1.064.910 đồng</t>
  </si>
  <si>
    <t>26/8/2016</t>
  </si>
  <si>
    <t>75/QĐ-CCTHADS   ngày 30/8/2016</t>
  </si>
  <si>
    <t>43/DSST
19/12/2014</t>
  </si>
  <si>
    <t>thôn 3, Ba Cung, Ba Tơ, Quảng Ngãi</t>
  </si>
  <si>
    <t>05/2013/QĐST-HNGĐ 06/6/2013 TAND huyện Ba Tơ</t>
  </si>
  <si>
    <t>Thôn Sơn Thành, xã Trà Sơn, Trà Bồng</t>
  </si>
  <si>
    <t>Bản án số 07/2015/HSST 27/01/2015 TAND huyện Trà Bồng</t>
  </si>
  <si>
    <t>67/QĐ-CCTHA 25/3/2015</t>
  </si>
  <si>
    <t>Tiền phạt 17.000.000đ</t>
  </si>
  <si>
    <t>13/8/2015</t>
  </si>
  <si>
    <t>05/QĐ-CCTHA 18/8/2015</t>
  </si>
  <si>
    <t>KDC 6, TDP II, Trà Xuân, Trà Bồng</t>
  </si>
  <si>
    <t>05/HSST ngày 18/02/2004 của TAND huyện Hoài Nhơn, tỉnh Bình Định</t>
  </si>
  <si>
    <t>39/THA ngày 19/5/2004</t>
  </si>
  <si>
    <t>Án phí hình sự sơ thẩm và Án phí dân sự sơ thẩm. Tổng cộng: 415.000 đồng</t>
  </si>
  <si>
    <t>38/QĐ-CCTHA ngày 30/7/2015</t>
  </si>
  <si>
    <t>tổ 8, phường Lê Hồng Phong</t>
  </si>
  <si>
    <t>95/2016/HSPT
20/7/2016
TAND tỉnh Quảng Ngãi</t>
  </si>
  <si>
    <t>209
25/10/2016</t>
  </si>
  <si>
    <t>Nộp AP + SC 2.200.000đ</t>
  </si>
  <si>
    <t>96
22/8/2017</t>
  </si>
  <si>
    <t>Nhân</t>
  </si>
  <si>
    <t>Nguyễn Tạ Thanh Ngọc</t>
  </si>
  <si>
    <t>tổ 10, Lê Hồng Phong</t>
  </si>
  <si>
    <t>05/2017/HNGĐ-ST
10/01/2017
TAND TP Q.Ngãi</t>
  </si>
  <si>
    <t>885
22/3/2017</t>
  </si>
  <si>
    <t>98
22/8/2017</t>
  </si>
  <si>
    <t>Huỳnh Tấn Hùng</t>
  </si>
  <si>
    <t>18/QĐ-CCTHA 13/6/2016</t>
  </si>
  <si>
    <t>65/QĐ-CCTHA
26/11/2015</t>
  </si>
  <si>
    <t>Bồi thường
84.954.300</t>
  </si>
  <si>
    <t>12/QĐ-CCTHA
04/4/2016</t>
  </si>
  <si>
    <t>Trương Vũ Thanh</t>
  </si>
  <si>
    <t>Sơn Kỳ, Sơn Hà</t>
  </si>
  <si>
    <t>21/HNGĐ
08/8/2011</t>
  </si>
  <si>
    <t>21/QĐ-CCTHA
21/10/2014</t>
  </si>
  <si>
    <t>CDNC 9.600.000</t>
  </si>
  <si>
    <t>Nguyễn Hồng Anh</t>
  </si>
  <si>
    <t>Phú Mỹ, Tịnh Hòa, TP Quảng Ngãi</t>
  </si>
  <si>
    <t>70/2016/HSST
27/7/2016
TAND TP Quảng Ngãi</t>
  </si>
  <si>
    <t>150
14/10/2016</t>
  </si>
  <si>
    <t>AP 13.500.000đ</t>
  </si>
  <si>
    <t>65
11/8/2017</t>
  </si>
  <si>
    <t>Bình 97</t>
  </si>
  <si>
    <t>TDP 3, TT Châu Ổ, huyện Bình Sơn, tỉnh Quảng Ngãi</t>
  </si>
  <si>
    <t xml:space="preserve">35/DSST ngày 20/9/2016 của TAND Bình Sơn
</t>
  </si>
  <si>
    <t>18/QĐ-CTHA
13/10/2016</t>
  </si>
  <si>
    <t>04/QĐ-CTHA
15/01/2018</t>
  </si>
  <si>
    <t>34/QĐ-CTHA
6/12/2016</t>
  </si>
  <si>
    <t>05/QĐ-CTHA
15/01/2018</t>
  </si>
  <si>
    <t>HUỲNH NGỌC TẤN</t>
  </si>
  <si>
    <t>Thôn 4, Bình Hòa, huyện Bình Sơn, tỉnh Quảng Ngãi</t>
  </si>
  <si>
    <t xml:space="preserve">04/DSST ngày 22/3/2017 của TAND Bình Sơn
</t>
  </si>
  <si>
    <t>22/QĐ-CTHA
19/10/2017</t>
  </si>
  <si>
    <t>07/QĐ-CTHA
19/01/2018</t>
  </si>
  <si>
    <t>Án phí 5.086.913 đồng</t>
  </si>
  <si>
    <t>Trả nợ Ngân hàng 123.527.500 đồng</t>
  </si>
  <si>
    <t>Trả nợ 50.000.000 đồng</t>
  </si>
  <si>
    <t>tppr 11, P. Trần Hưng Đạo</t>
  </si>
  <si>
    <t>77/2012/QĐST-DS
15/11/2012
TAND TP Quảng Ngãi</t>
  </si>
  <si>
    <t>210
21/11/2013</t>
  </si>
  <si>
    <t>Trả NH 10.000.000đ
vài lãi 1.432.000d</t>
  </si>
  <si>
    <t>74
14/8/2017</t>
  </si>
  <si>
    <t>Nguyễn Thái Sơn
Huỳnh Thị Minh Nguyệt</t>
  </si>
  <si>
    <t>tổ 7, phường Nghĩa Lộ,
TP Quảng Ngãi</t>
  </si>
  <si>
    <t>20/2014/KDTM-ST
02/10/2014
TAND TP Quảng Ngãi</t>
  </si>
  <si>
    <t>144
24/10/2014</t>
  </si>
  <si>
    <t>Trả nợ Ngân hàng 171.903.400đ</t>
  </si>
  <si>
    <t>71
11/8/2017</t>
  </si>
  <si>
    <t>Sa 54</t>
  </si>
  <si>
    <t>29/2015/QĐST-DS
06/7/2015
TAND TP Quảng Ngãi</t>
  </si>
  <si>
    <t>1286
17/8/2015</t>
  </si>
  <si>
    <t>Trả nợ 60.000.000đ và lãi chậm THA</t>
  </si>
  <si>
    <t>70
11/8/2017</t>
  </si>
  <si>
    <t>Sa 55</t>
  </si>
  <si>
    <t>113/2016/QĐST
01/12/2016
TAND TP Quảng Ngãi</t>
  </si>
  <si>
    <t>613
18/01/2017</t>
  </si>
  <si>
    <t>Trả nợ 80.000.000đ</t>
  </si>
  <si>
    <t>69
11/8/2017</t>
  </si>
  <si>
    <t>Sa 56</t>
  </si>
  <si>
    <t>622
24/01/2017</t>
  </si>
  <si>
    <t>AP 19.100.000đ</t>
  </si>
  <si>
    <t>68
11/8/2017</t>
  </si>
  <si>
    <t>Sa 57</t>
  </si>
  <si>
    <t>1090
15/7/2015</t>
  </si>
  <si>
    <t>Số: 155/QĐ-THA ngày 20/4/2010</t>
  </si>
  <si>
    <t>Ông Lý, bà Lanh phải  cùng có nghĩa vụ trả cho bà Huỳnh Thị Hà số tiền gốc còn lại là 15.000.000đ và lãi suất chậm THA</t>
  </si>
  <si>
    <t>Số 31/QĐ-CCTHA ngày 27/7/2016</t>
  </si>
  <si>
    <t>Án phí:
4.500.000đ</t>
  </si>
  <si>
    <t>01/QĐST-KDTM ngày 28/01/2011 của TAND TP Quảng Ngãi</t>
  </si>
  <si>
    <t>272/QĐ-CCTHA ngày 04/03/2011</t>
  </si>
  <si>
    <t>48/QĐ-CCTHA ngày 27/8/2015</t>
  </si>
  <si>
    <t>Bình 69</t>
  </si>
  <si>
    <t>thôn Lâm Hạ, xã Đức Phong, huyện Mộ Đức, tỉnh Quảng Ngãi</t>
  </si>
  <si>
    <t>22/2011/DSPT ngày 27/5/2011 của TAND tỉnh Quảng Ngãi bà bản án số 14/2010/DSST ngày 23/9/2010 của TAND huyện Mộ Đức</t>
  </si>
  <si>
    <t>Số: 258/QĐ-CCTHADS ngày 19/4/2016</t>
  </si>
  <si>
    <t>Bà Hường phải hoàn trả cho bà Lê Thị Trà My giá trị bằng tiền của phần hợp đồng vô hiệu là 39.375.000đ</t>
  </si>
  <si>
    <t>Số 32/QĐ-CCTHA ngày 27/7/2016</t>
  </si>
  <si>
    <t xml:space="preserve">Ngô Thị Mỹ Châu </t>
  </si>
  <si>
    <t>03/2016/DSST ngày 29/02/2016 của TAND huyện Mộ Đức</t>
  </si>
  <si>
    <t>Lê Thị Thương</t>
  </si>
  <si>
    <t>20/1/2016</t>
  </si>
  <si>
    <t>thôn Nam Phước, xã Phổ Vinh, huyện Đức Phổ, tỉnh Quảng Ngãi</t>
  </si>
  <si>
    <t>16/5/2017</t>
  </si>
  <si>
    <t>10/QĐ-CCTHADS ngày 17/5/2017</t>
  </si>
  <si>
    <t>Công ty cổ phần Xây dựng và dịch vụ Việt Tín</t>
  </si>
  <si>
    <t>Quyết định số
08/2016/QĐST-KDTM
30/9/2016</t>
  </si>
  <si>
    <t>19/QĐ-CCTHA
06/10/2016</t>
  </si>
  <si>
    <t>Án phí 4,633,950</t>
  </si>
  <si>
    <t>30/QĐ-CCTHADS</t>
  </si>
  <si>
    <t>Công ty trách nhiệm 
hữu hạn một thành viên Quát Tiên</t>
  </si>
  <si>
    <t>Quyết định số: 07/2016/QĐST-DS
12/8/2016</t>
  </si>
  <si>
    <t>100/QĐ-CCTHADS
17/8/2016</t>
  </si>
  <si>
    <t>Án phí 14,009,810</t>
  </si>
  <si>
    <t>31/QĐ-CCTHADS
17/5/2017</t>
  </si>
  <si>
    <t>Quyết định số 01/2016/QĐST-KDTM
02/11/2016</t>
  </si>
  <si>
    <t>101/QĐ-CCTHADS
25/11/2016</t>
  </si>
  <si>
    <t>Án phí 3,829,600</t>
  </si>
  <si>
    <t>32/QĐ-CCTHADS
17/5/2017</t>
  </si>
  <si>
    <t>152/QĐ-CCTHADS
20/12/2016</t>
  </si>
  <si>
    <t>Trả nợ công dân 153,183,492 đồng</t>
  </si>
  <si>
    <t>33QĐ-CCTHADS
17/5/2017</t>
  </si>
  <si>
    <t>Quyết định số 07/2016/QĐST-DS
12/8/2016</t>
  </si>
  <si>
    <t>35/QĐ-CCTHA
14/10/2016</t>
  </si>
  <si>
    <t>Trả nợ công dân 600,490,506</t>
  </si>
  <si>
    <t>34/QĐ-CCTHADS
17/5/2017</t>
  </si>
  <si>
    <t>Phạm Thi</t>
  </si>
  <si>
    <t>33/2015/QĐST-KDTM
23/9/2015
TAND TP Quảng Ngãi</t>
  </si>
  <si>
    <t>Nộp án phí
1.994.975đ</t>
  </si>
  <si>
    <t>Nhân 33</t>
  </si>
  <si>
    <t>Tổ 10, phường Chánh Lộ,
 TP Quảng Ngãi,
 tỉnh Quảng Ngãi</t>
  </si>
  <si>
    <t>Nguyễn Đức
 Thành</t>
  </si>
  <si>
    <t>Tổ 11, phường Lê Hông Phong,
 TP Quảng Ngãi,
 tỉnh Quảng Ngãi</t>
  </si>
  <si>
    <t>Sa 42</t>
  </si>
  <si>
    <t>Sa 43</t>
  </si>
  <si>
    <t>Sa 44</t>
  </si>
  <si>
    <t>Sa 45</t>
  </si>
  <si>
    <t>Sa 46</t>
  </si>
  <si>
    <t>Sa 47</t>
  </si>
  <si>
    <t>Sa 48</t>
  </si>
  <si>
    <t>Nhân 49</t>
  </si>
  <si>
    <t>Đinh Thị Hồng</t>
  </si>
  <si>
    <t>tổ 4, P. Lê Hồng Phong,
TP Quảng Ngãi</t>
  </si>
  <si>
    <t>90/2016/QĐST-DS
29/8/2016
TAND TP Quảng Ngãi</t>
  </si>
  <si>
    <t>90
24/10/2016</t>
  </si>
  <si>
    <t>Trả CD
 300.000.000đ</t>
  </si>
  <si>
    <t>18
05/01/2017</t>
  </si>
  <si>
    <t>Tháng 01/2017</t>
  </si>
  <si>
    <t xml:space="preserve">18/HSST ngày 17/7/1997 của TAND tỉnh Ninh Thuận </t>
  </si>
  <si>
    <t>46/THA ngày 19/9/1997</t>
  </si>
  <si>
    <t>Phạm Khánh</t>
  </si>
  <si>
    <t>06/2012/KDTM-ST ngày 18/5/2012</t>
  </si>
  <si>
    <t>170/QĐ.CCTHA ngày 09/11/2012</t>
  </si>
  <si>
    <t>136 Lê Lợi, TPQN</t>
  </si>
  <si>
    <t>109
29/7/2016</t>
  </si>
  <si>
    <t>586
01/02/2013</t>
  </si>
  <si>
    <t>107
29/7/2016</t>
  </si>
  <si>
    <t>470
13/4/2012</t>
  </si>
  <si>
    <t>713
29/4/2014</t>
  </si>
  <si>
    <t>113
03/8/2016</t>
  </si>
  <si>
    <t>Lê Văn Cẩm</t>
  </si>
  <si>
    <t>123
14/10/2015</t>
  </si>
  <si>
    <t>112
03/8/2016</t>
  </si>
  <si>
    <t>Bùi Thị Bích Vân</t>
  </si>
  <si>
    <t>662
21/6/2012</t>
  </si>
  <si>
    <t>111
03/8/2016</t>
  </si>
  <si>
    <t>Phạm Thị Bông</t>
  </si>
  <si>
    <t>326
11/12/2012</t>
  </si>
  <si>
    <t>95
26/7/2016</t>
  </si>
  <si>
    <t>1102
04/7/2013</t>
  </si>
  <si>
    <t>96
26/7/2016</t>
  </si>
  <si>
    <t>89
25/7/2016</t>
  </si>
  <si>
    <t>106
29/7/2016</t>
  </si>
  <si>
    <t>105
29/7/2016</t>
  </si>
  <si>
    <t>510
09/12/2015</t>
  </si>
  <si>
    <t>Lê Bạch Dương</t>
  </si>
  <si>
    <t>SC
23.000.000đ</t>
  </si>
  <si>
    <t>AP+SC
2.050.000đ</t>
  </si>
  <si>
    <t>TRả CQ, TC
1.541.000.000đ</t>
  </si>
  <si>
    <t>AP
22.732.500đ</t>
  </si>
  <si>
    <t>AP
3.050.000đ</t>
  </si>
  <si>
    <t>SC
23.060.000đ</t>
  </si>
  <si>
    <t>AP
8.902.500đ</t>
  </si>
  <si>
    <t>Trả CD
178.050.000đ</t>
  </si>
  <si>
    <t>AP
2.625.000đ</t>
  </si>
  <si>
    <t>AP
44.389.280đ</t>
  </si>
  <si>
    <t>Cty vận tải ô tô</t>
  </si>
  <si>
    <t>59/2011/KDTM-ST
26/01/2011
TAND TP Q.Ngãi</t>
  </si>
  <si>
    <t>AP
18.322.125đ</t>
  </si>
  <si>
    <t>Phạm Hồng Thái</t>
  </si>
  <si>
    <t>Đội 10, Độc Lập, TAT</t>
  </si>
  <si>
    <t>05/2013/KDTM-ST
31/12/2013
TAND Sơn Tịnh</t>
  </si>
  <si>
    <t>Trả CD
40.345.760đ</t>
  </si>
  <si>
    <t>644 Quang Trung, TP Q.Ngãi</t>
  </si>
  <si>
    <t>08/2012/KDTM-ST
01/6/2016
TAND TP Q.Ngãi</t>
  </si>
  <si>
    <t>AP
30.940.825đ</t>
  </si>
  <si>
    <t>Đội 7, Cộng Hòa 1, TAT</t>
  </si>
  <si>
    <t>19/2015/HNGĐ-ST
25/5/2015
TAND TP Q.Ngãi</t>
  </si>
  <si>
    <t>07/QĐ-CCTHADS 09/5/2017</t>
  </si>
  <si>
    <t>08/QĐ-CCTHADS 09/5/2017</t>
  </si>
  <si>
    <t>09/QĐ-CCTHADS 09/5/2017</t>
  </si>
  <si>
    <t>11/QĐ-CCTHADS 09/5/2017</t>
  </si>
  <si>
    <t>12/QĐ-CCTHADS 16/5/2017</t>
  </si>
  <si>
    <t>14/QĐ-CCTHADS 16/5/2017</t>
  </si>
  <si>
    <t>15/QĐ-CCTHADS 16/5/2017</t>
  </si>
  <si>
    <t>16/QĐ-CCTHADS 17/5/2017</t>
  </si>
  <si>
    <t>17/QĐ-CCTHADS 17/5/2017</t>
  </si>
  <si>
    <t>18/QĐ-CCTHADS 17/5/2017</t>
  </si>
  <si>
    <t>19/QĐ-CCTHADS 17/5/2017</t>
  </si>
  <si>
    <t>21/QĐ-CCTHADS 17/5/2017</t>
  </si>
  <si>
    <t>620/QĐ-THA
29-4-2014</t>
  </si>
  <si>
    <t>Án phí:
7.547.000đ</t>
  </si>
  <si>
    <t>56/QĐ-THA
28/7/2015</t>
  </si>
  <si>
    <t>Hương 11</t>
  </si>
  <si>
    <t>Án phí 1.307.500đ</t>
  </si>
  <si>
    <t>Nguyễn Đỗ Hoàng Minh</t>
  </si>
  <si>
    <t>Huỳnh Rô
Nguyễn Thị Hồng Thu</t>
  </si>
  <si>
    <t>Tổ dân phố 4, TT La Hà,
 huyện Tư Nghĩa</t>
  </si>
  <si>
    <t>05/2014/DSST ngày 24/9/2014
 của TAND huyện Tư Nghĩa</t>
  </si>
  <si>
    <t>TT Di Lăng,
Sơn Hà</t>
  </si>
  <si>
    <t>09/HSST
21/7/2009</t>
  </si>
  <si>
    <t>03/QĐ-THA
05/10/2009</t>
  </si>
  <si>
    <t>phạt 12.150.000</t>
  </si>
  <si>
    <t>Nguyễn Văn Đây+
Phạm Thị Thi</t>
  </si>
  <si>
    <t>13/HSST
17/4/2013</t>
  </si>
  <si>
    <t>159/QĐ-THA
07/6/2013</t>
  </si>
  <si>
    <t>Thị trấn Chợ Chùa</t>
  </si>
  <si>
    <t>05/2014/DSST ngày 20/8/2013 của TAND Nghĩa Hành</t>
  </si>
  <si>
    <t>195/THA
ngày 30/5/14</t>
  </si>
  <si>
    <t>82/THA ngày 07/9/2015</t>
  </si>
  <si>
    <t>Nguyễn Thị Huệ</t>
  </si>
  <si>
    <t>Trả nợ      194.857.159</t>
  </si>
  <si>
    <t>28/QĐ-CCTHA  27/7/2016</t>
  </si>
  <si>
    <t>Mỹ Thạnh Bắc, Nghĩa Thuận, Tư Nghĩa</t>
  </si>
  <si>
    <t>28/HSPT ngày 22/11/2010 của TAND tỉnh Quảng Ngãi</t>
  </si>
  <si>
    <t>202/QĐ-CCTHA ngày 17/6/2011</t>
  </si>
  <si>
    <t>Nghĩa vụ thi hành án</t>
  </si>
  <si>
    <t>Ghi chú</t>
  </si>
  <si>
    <t>Tên người phải thi hành án</t>
  </si>
  <si>
    <t>Đơn vị</t>
  </si>
  <si>
    <t>367/QĐ-CCTHA ngày 09/5/2011</t>
  </si>
  <si>
    <t>34/KDTM-ST, ngày 30/12/2013 của TAND TP Quảng Ngãi</t>
  </si>
  <si>
    <t>351/QĐ-THA ngày 15/01/2014</t>
  </si>
  <si>
    <t>39/QĐ-CCTHA ngày 28/7/2015</t>
  </si>
  <si>
    <t>Bình 22</t>
  </si>
  <si>
    <t>18/QĐST-KDTM, ngày 27/8/2012 của TAND TP Quảng Ngãi</t>
  </si>
  <si>
    <t>14/QĐ-CCTHA ngày 05/10/2012</t>
  </si>
  <si>
    <t>22/QĐ-CCTHADS 13/6/2016</t>
  </si>
  <si>
    <t>Lê Quảng Trợ</t>
  </si>
  <si>
    <t>Xóm 5, thôn Minh Khánh, xã Tịnh Minh, Sơn Tịnh</t>
  </si>
  <si>
    <t>46/2015/HSST 25/10/2012 TAND H. Sơn Tịnh</t>
  </si>
  <si>
    <t>24/QĐ-CCTHA-HS 08/01/2016</t>
  </si>
  <si>
    <t>23/QĐ-CCTHADS 23/6/2016</t>
  </si>
  <si>
    <t>Hoàng Việt Thanh</t>
  </si>
  <si>
    <t>88/2014/QĐST-DS, 14/8/2014
TAND Sơn Tịnh</t>
  </si>
  <si>
    <t>Sa 31</t>
  </si>
  <si>
    <t>Sa 32</t>
  </si>
  <si>
    <t>Sa 33</t>
  </si>
  <si>
    <t>Sa 34</t>
  </si>
  <si>
    <t>Sa 35</t>
  </si>
  <si>
    <t>Sa 36</t>
  </si>
  <si>
    <t>Sa 37</t>
  </si>
  <si>
    <t>Sa 38</t>
  </si>
  <si>
    <t>Sa 39</t>
  </si>
  <si>
    <t>Sa 40</t>
  </si>
  <si>
    <t>Sa 41</t>
  </si>
  <si>
    <t>Hương 10</t>
  </si>
  <si>
    <t>Lê Thị Y (Sáu)</t>
  </si>
  <si>
    <t>Nghĩa Hà, Thành phố Quảng Ngãi</t>
  </si>
  <si>
    <t>1543/HSPT
06/9/2002
TAND TP HCM</t>
  </si>
  <si>
    <t>Phạm Đình Cẩn</t>
  </si>
  <si>
    <t>Nghĩa Phú, Thành phố Quảng Ngãi</t>
  </si>
  <si>
    <t>99/QĐ-CCTHA 20/5/2005</t>
  </si>
  <si>
    <t>thôn Tấn Lộc, xã Phổ Châu, huyện Đức Phổ, tỉnh Quảng Ngãi</t>
  </si>
  <si>
    <t>18/2011/QĐST-HNGĐ ngày 29/3/2011- TAND huyện Long Điền, tỉnh Bà Rịa - Vũng Tàu</t>
  </si>
  <si>
    <t>Phải bồi thường thiệt hại do sức khỏe bị xâm phạm cho ông Phan Xuân Nam, số tiền 20,800,000đ</t>
  </si>
  <si>
    <t>02/QĐ-CCTHA-HN
14/10/2015</t>
  </si>
  <si>
    <t>Cấp dưỡng nuôi con từ tháng 5/2015 đến 10/2015
6.000.000đ</t>
  </si>
  <si>
    <t>37/QĐ-CCTHADS
28/9/2016</t>
  </si>
  <si>
    <t>Phạm Nhật Minh
Hoàng Lê Hạnh Soan</t>
  </si>
  <si>
    <t>tổ 8, Nghĩa Lộ</t>
  </si>
  <si>
    <t>02/QĐ-CCTHA 31/7/2015</t>
  </si>
  <si>
    <t>Vạn Xuân 1, Hành Thiện, Nghĩa Hành</t>
  </si>
  <si>
    <t>03/2014/HNGĐPT 24/12/2013 của TAND tỉnh Quảng Ngãi</t>
  </si>
  <si>
    <t>92/QĐ-CCTHA 22/9/2015</t>
  </si>
  <si>
    <t>Nghĩa Hành</t>
  </si>
  <si>
    <t>V/c Bà: Mai Thị Thanh, 
Ông: Bùi Văn Việt</t>
  </si>
  <si>
    <t>Thôn đông - An Hải - Lý Sơn - Quảng Ngãi</t>
  </si>
  <si>
    <t>Số: 137/ 2009/ HSPT, Ngày 15/01/2009</t>
  </si>
  <si>
    <t>Số: 42/QĐ-CCTHA, Ngày 10/4/2012</t>
  </si>
  <si>
    <t>Ngày 15/01/2016</t>
  </si>
  <si>
    <t>Số: 02/ QĐ-CCTHA, Ngày 21/7/2015</t>
  </si>
  <si>
    <t>60/QĐ-CCTHA ngày 11/10/2011</t>
  </si>
  <si>
    <t>01/2014/QĐST-KDTM
2/7/2014
TAND huyện Đơn Dương, tỉnh Lâm Đồng</t>
  </si>
  <si>
    <t>253
4/12/2014</t>
  </si>
  <si>
    <t>28/10/2015</t>
  </si>
  <si>
    <t>04/QĐ-CCTHA
04/11/2015</t>
  </si>
  <si>
    <t>Hồ Thanh Tân</t>
  </si>
  <si>
    <t>Án phí hình sự sơ thẩm; hình sự phúc thẩm; dân sự sơ thẩm. Tổng cộng: 6.700.000 đồng</t>
  </si>
  <si>
    <t>35/QĐ-CCTHA ngày 30/7/2015</t>
  </si>
  <si>
    <t>Võ Ngọc Cảm</t>
  </si>
  <si>
    <t>Xã Bình Minh, huyện Bình Sơn, Quảng Ngãi</t>
  </si>
  <si>
    <t>329/HSST ngày 26/9/2015 của TAND huyện Bình Chánh, TP. Hồ Chí Minh</t>
  </si>
  <si>
    <t>91/QĐ-CTHA
23/4/2015</t>
  </si>
  <si>
    <t>33/QĐ-CTHA
03/8/2015</t>
  </si>
  <si>
    <t>Số 31/QĐ-CCTHA ngày 10/9/2015</t>
  </si>
  <si>
    <t>07/QĐ-CCTHA ngày 25/01/2016</t>
  </si>
  <si>
    <t>03/2012/DS-ST ngày 18/6/2012    TAND huyện Đức Phổ</t>
  </si>
  <si>
    <t>126/QĐ-CCTHA ngày 11/12/2015</t>
  </si>
  <si>
    <t>Dương Thị
 Trinh</t>
  </si>
  <si>
    <t>Số: 114/ 2013/ HSPT, Ngày 04/5/2013</t>
  </si>
  <si>
    <t>Số: 06/QĐ-CCTHA, Ngày 04/01/2016</t>
  </si>
  <si>
    <t>20/7/2015</t>
  </si>
  <si>
    <t>21/QĐ-CCTHA
24/7/2015</t>
  </si>
  <si>
    <t>Thôn An Hội Bắc 1, Nghĩa Kỳ, Tư Nghĩa</t>
  </si>
  <si>
    <t>63.615.000đ tiền BTDS cho bà Hồ Thị Thảo</t>
  </si>
  <si>
    <t>39/QĐ-CTHA
05/8/2015</t>
  </si>
  <si>
    <t>Lê Văn Việt</t>
  </si>
  <si>
    <t>10/2011/HSST ngày 21/4/2011 của TAND huyện Bình Sơn</t>
  </si>
  <si>
    <t>67/QĐ-CTHA
02/6/2011</t>
  </si>
  <si>
    <t>40/QĐ-CTHA
05/8/2015</t>
  </si>
  <si>
    <t>Trần Văn Dũng</t>
  </si>
  <si>
    <t>Bình Hải, Bình Sơn, 
Quảng Ngãi</t>
  </si>
  <si>
    <t>14/2010/DSST
14/9/2010
TAND Huyện Bình Sơn, tỉnh Quảng Ngãi</t>
  </si>
  <si>
    <t>54/QĐ-CTHA
24/11/2010</t>
  </si>
  <si>
    <t>41/QĐ-CTHA
05/8/2015</t>
  </si>
  <si>
    <t>Cty Cheong ViNa</t>
  </si>
  <si>
    <t>01/DSST
05/9/2009
TAND huyện Bình Sơn,   tỉnh Quảng Ngãi</t>
  </si>
  <si>
    <t>200/QĐ-CTHA
20/4/2010</t>
  </si>
  <si>
    <t>21/01/2016</t>
  </si>
  <si>
    <t>42/QĐ-CTHA
05/8/2015</t>
  </si>
  <si>
    <t>Kiếm 6</t>
  </si>
  <si>
    <t>Đỗ Tiến Dũng -
Nguyễn Thị Phương Thảo</t>
  </si>
  <si>
    <t>11/QĐ-CCTHADS 03/8/2015</t>
  </si>
  <si>
    <t>Phạm Thị Tanh; Trương Văn Thành; Phạm Văn Thào</t>
  </si>
  <si>
    <t>98/2009/HSPT 21/12/2009 TAND tỉnh Quảng Ngãi</t>
  </si>
  <si>
    <t>276/QĐ-CCTHADS ngày 19/4/2017</t>
  </si>
  <si>
    <t>Phải nộp 1.000.000 đồng tiền án phí hòa giải thành</t>
  </si>
  <si>
    <t>31/QĐ-CCTHADS   ngày 18/5/2017</t>
  </si>
  <si>
    <t>54/QĐST-DS ngày 06/11/2014 của TAND TP Quảng Ngãi</t>
  </si>
  <si>
    <t>75/QĐ-CCTHA ngày 17/10/2014</t>
  </si>
  <si>
    <t>Án phí DSST là 2.325.000 đồng</t>
  </si>
  <si>
    <t>Ngày 22/9/2015</t>
  </si>
  <si>
    <t>125/QĐ-CCTHA ngày 23/9/2015</t>
  </si>
  <si>
    <t>Bình 82</t>
  </si>
  <si>
    <t>128/QĐ-CCTHA ngày 24/10/2014</t>
  </si>
  <si>
    <t>Trả cho bà Trương Thị Mai là 93.000.000 đồng</t>
  </si>
  <si>
    <t>124/QĐ-CCTHA ngày 23/9/2015</t>
  </si>
  <si>
    <t>Bình 83</t>
  </si>
  <si>
    <t>Lê Thị Nhành</t>
  </si>
  <si>
    <t>77/HSST ngày 10/9/2013 của TAND TP Quảng Ngãi</t>
  </si>
  <si>
    <t>175/QĐ-CCTHA ngày 30/10/2013</t>
  </si>
  <si>
    <t>Án phí + Phạt + SQNN là 30.946.000 đồng</t>
  </si>
  <si>
    <t>123/QĐ-CCTHA ngày 23/9/2015</t>
  </si>
  <si>
    <t>Bình 84</t>
  </si>
  <si>
    <t>Trương Thị Bé Hà</t>
  </si>
  <si>
    <t>Tịnh Long,
Thành phố Quảng Ngãi</t>
  </si>
  <si>
    <t>Án phí + Sung CQNN là 7.369.000 đồng</t>
  </si>
  <si>
    <t>Ngày 14/4/2015</t>
  </si>
  <si>
    <t>Bình 37</t>
  </si>
  <si>
    <t>Nguyễn Xuân Hào</t>
  </si>
  <si>
    <t>thôn 3, xã Đức Chánh, huyện Mộ Đức, tỉnh Quảng Ngãi</t>
  </si>
  <si>
    <t>09/QĐ.THA-KT
 ngày 09/7/2010</t>
  </si>
  <si>
    <t>30/QĐ-CCTHADS
 ngày 24/7/2015</t>
  </si>
  <si>
    <t>03/QĐST-KDTM ngày
23/6/2010 của
TAND huyện Sơn Tịnh</t>
  </si>
  <si>
    <t>Mỹ Thạnh Đong, Nghĩa Thuận, Tư Nghĩa</t>
  </si>
  <si>
    <t xml:space="preserve">Nguyễn Tấn Quang
</t>
  </si>
  <si>
    <t>Thôn Điện An 4, Nghĩa Thương, Tu Nghĩa</t>
  </si>
  <si>
    <t>16/2015/HSST
10/02/2015 của TAND TP. Quảng Ngãi</t>
  </si>
  <si>
    <t>291/QĐ-CCTHA
20/4/2016</t>
  </si>
  <si>
    <t>Bồi thường 56.055.000</t>
  </si>
  <si>
    <t xml:space="preserve">Sung quỹ 
Nhà nước: 17.075.000 đồng
</t>
  </si>
  <si>
    <t xml:space="preserve">Án phí DSST: 2.250.000 đồng
</t>
  </si>
  <si>
    <t xml:space="preserve">Án phí DSST: 2.500.000 đồng
</t>
  </si>
  <si>
    <t xml:space="preserve">Án phí DSST: 4.950.000 đồng
</t>
  </si>
  <si>
    <t xml:space="preserve">Án phí DSST: 5.000.000 đồng
</t>
  </si>
  <si>
    <t xml:space="preserve">Tiền án phí DSST
3.774.000 đồng
</t>
  </si>
  <si>
    <t xml:space="preserve">Tiền án phí: 500.000 đồng, tiền phạt:3.000.000 đồng.
 Tiền truy thu
sung quỹ:25.100.000 đồng
</t>
  </si>
  <si>
    <t xml:space="preserve">Tiền án phí: 1.690.000 đồng
</t>
  </si>
  <si>
    <t xml:space="preserve">Tiền án phí: 1.200.000 đồng
</t>
  </si>
  <si>
    <t xml:space="preserve">Tiền sung
 quỹ nhà nước: 1.890.000 đồng </t>
  </si>
  <si>
    <t xml:space="preserve">Tiền án phí: 1.905.000 đồng
</t>
  </si>
  <si>
    <t xml:space="preserve">Tiền án phí: 200.000 đồng
và tiền phạt: 2.000.000 đồng
</t>
  </si>
  <si>
    <t xml:space="preserve">Đặng Cảnh nộp Tiền án phí: 569.500 đồng
Huỳnh Hải Hưng nộp án phí: 569.500 đồng
</t>
  </si>
  <si>
    <t xml:space="preserve">Tiền sung
 quỹ nhà nước: 10.237.000 đồng </t>
  </si>
  <si>
    <t>60/2015/DSST
16/9/2015
TAND Tp Quảng Ngãi</t>
  </si>
  <si>
    <t>126/QĐ-CCTHA
14/10/2015</t>
  </si>
  <si>
    <t>Hương 45</t>
  </si>
  <si>
    <t>133/QĐ-CCTHA Ngày 24/9/15</t>
  </si>
  <si>
    <t>02/2015/HNGĐ-ST 08/4/2015 TAND Ba Tơ</t>
  </si>
  <si>
    <t>11/QĐ-CCTHA 23/10/2015</t>
  </si>
  <si>
    <t>02/QĐ-CCTHADS 28/9/2016</t>
  </si>
  <si>
    <t>Nguyễn Cao Nguyên</t>
  </si>
  <si>
    <t xml:space="preserve">Bà Lê Thị Ngọc Hạnh - chủ DNTN Tường Thành
</t>
  </si>
  <si>
    <t>Quyết định thi hành án (số, ký hiệu, ngày tháng năm)</t>
  </si>
  <si>
    <t xml:space="preserve">Tạ Thành                                   Lương Thị Diễm Trang       </t>
  </si>
  <si>
    <t xml:space="preserve">    Tổ 8, phường Nghĩa Lộ, Tp.Quảng Ngãi</t>
  </si>
  <si>
    <t>án phí
1.700.000 đ</t>
  </si>
  <si>
    <t>án phí
19.219.751 đ</t>
  </si>
  <si>
    <t>Phạt
5.000.000 đ</t>
  </si>
  <si>
    <t>án phí
200.000 đ
SC: 2.000.000 đ</t>
  </si>
  <si>
    <t>án phí
555.500 đ</t>
  </si>
  <si>
    <t>án phí
15.777.750 đ</t>
  </si>
  <si>
    <t>án phí
39.361.160 đ</t>
  </si>
  <si>
    <t>án phí
1.812.500 đ</t>
  </si>
  <si>
    <t>án phí
7.300.000 đ</t>
  </si>
  <si>
    <t>án phí
16.736.744 đ</t>
  </si>
  <si>
    <t>án phí
6.202.300 đ</t>
  </si>
  <si>
    <t>Huỳnh Văn Nhất</t>
  </si>
  <si>
    <t>08/HSST
06/01/2015
TAND huyện Bình Sơn, tỉnh Quảng Ngãi</t>
  </si>
  <si>
    <t>78/QĐ-CTHA
02/3/2015</t>
  </si>
  <si>
    <t>phạt
19.000.000 đ</t>
  </si>
  <si>
    <t>phạt
12.000.000 đ</t>
  </si>
  <si>
    <t>án phí
414.150 đ</t>
  </si>
  <si>
    <t>án phí
19.582.250 đ</t>
  </si>
  <si>
    <t>Tổ dân phố 5, thị trấn Đức Phổ, huyện Đức Phổ, tỉnh Quảng Ngãi</t>
  </si>
  <si>
    <t>31/8/2016</t>
  </si>
  <si>
    <t>51/QĐ-CCTHA ngày 27/8/2015</t>
  </si>
  <si>
    <t>Bình 72</t>
  </si>
  <si>
    <t>Phạm No và bà Trần Thị Minh Tâm</t>
  </si>
  <si>
    <t>214/QĐ-CCTHA 15/7/2015</t>
  </si>
  <si>
    <t>06/QĐ-CCTHA 13/4/2016</t>
  </si>
  <si>
    <t>Võ Duy Nhất</t>
  </si>
  <si>
    <t>Ngọc Dạ, Hành Thiện, Nghĩa Hành</t>
  </si>
  <si>
    <t>82/2012/QĐST-HNGĐ 26/11/2012 của TAND huyện Nghĩa Hành</t>
  </si>
  <si>
    <t>102/QĐ-CCTHA 23/02/2016</t>
  </si>
  <si>
    <t>09/QĐ-CCTHA 25/4/2016</t>
  </si>
  <si>
    <t>Ngày 18/8/2015</t>
  </si>
  <si>
    <r>
      <t>Đoàn Thị Thanh Thúy</t>
    </r>
    <r>
      <rPr>
        <sz val="10"/>
        <rFont val="Arial"/>
        <family val="2"/>
      </rPr>
      <t xml:space="preserve">, sinh năm 1978; </t>
    </r>
    <r>
      <rPr>
        <b/>
        <sz val="10"/>
        <rFont val="Arial"/>
        <family val="2"/>
      </rPr>
      <t>Nguyễn Tấn Cường</t>
    </r>
    <r>
      <rPr>
        <sz val="10"/>
        <rFont val="Arial"/>
        <family val="2"/>
      </rPr>
      <t>, sinh năm 1973</t>
    </r>
  </si>
  <si>
    <r>
      <t>Trần Thị Nghiêm</t>
    </r>
    <r>
      <rPr>
        <sz val="10"/>
        <rFont val="Arial"/>
        <family val="2"/>
      </rPr>
      <t xml:space="preserve">, sinh năm 1975; </t>
    </r>
    <r>
      <rPr>
        <b/>
        <sz val="10"/>
        <rFont val="Arial"/>
        <family val="2"/>
      </rPr>
      <t>Nguyễn Minh Lương</t>
    </r>
    <r>
      <rPr>
        <sz val="10"/>
        <rFont val="Arial"/>
        <family val="2"/>
      </rPr>
      <t>, sinh năm 1973</t>
    </r>
  </si>
  <si>
    <r>
      <t>Nguyễn Thị Minh</t>
    </r>
    <r>
      <rPr>
        <sz val="10"/>
        <rFont val="Arial"/>
        <family val="2"/>
      </rPr>
      <t xml:space="preserve">, sinh năm 1966; </t>
    </r>
    <r>
      <rPr>
        <b/>
        <sz val="10"/>
        <rFont val="Arial"/>
        <family val="2"/>
      </rPr>
      <t>Dương Văn Dũng</t>
    </r>
    <r>
      <rPr>
        <sz val="10"/>
        <rFont val="Arial"/>
        <family val="2"/>
      </rPr>
      <t>, sinh năm 1967</t>
    </r>
  </si>
  <si>
    <r>
      <t>Lê Thị Nhơn</t>
    </r>
    <r>
      <rPr>
        <sz val="10"/>
        <rFont val="Arial"/>
        <family val="2"/>
      </rPr>
      <t xml:space="preserve">, sinh năm 1976; </t>
    </r>
    <r>
      <rPr>
        <b/>
        <sz val="10"/>
        <rFont val="Arial"/>
        <family val="2"/>
      </rPr>
      <t>Nguyễn Biểu</t>
    </r>
    <r>
      <rPr>
        <sz val="10"/>
        <rFont val="Arial"/>
        <family val="2"/>
      </rPr>
      <t>, sinh năm 1973</t>
    </r>
  </si>
  <si>
    <r>
      <t>Võ Thị Mỹ Hòa</t>
    </r>
    <r>
      <rPr>
        <sz val="10"/>
        <rFont val="Arial"/>
        <family val="2"/>
      </rPr>
      <t xml:space="preserve">, sinh năm 1979; </t>
    </r>
    <r>
      <rPr>
        <b/>
        <sz val="10"/>
        <rFont val="Arial"/>
        <family val="2"/>
      </rPr>
      <t>Trần Được</t>
    </r>
    <r>
      <rPr>
        <sz val="10"/>
        <rFont val="Arial"/>
        <family val="2"/>
      </rPr>
      <t>, sinh năm 1977</t>
    </r>
  </si>
  <si>
    <r>
      <t>Nguyễn Thanh Đạt</t>
    </r>
    <r>
      <rPr>
        <sz val="10"/>
        <rFont val="Arial"/>
        <family val="2"/>
      </rPr>
      <t>, sinh năm 1981,</t>
    </r>
    <r>
      <rPr>
        <b/>
        <sz val="10"/>
        <rFont val="Arial"/>
        <family val="2"/>
      </rPr>
      <t xml:space="preserve"> Nguyễn Thị Kim Cúc</t>
    </r>
    <r>
      <rPr>
        <sz val="10"/>
        <rFont val="Arial"/>
        <family val="2"/>
      </rPr>
      <t>, sinh năm 1984</t>
    </r>
  </si>
  <si>
    <r>
      <t>Nguyễn Thanh Đạt</t>
    </r>
    <r>
      <rPr>
        <sz val="10"/>
        <rFont val="Arial"/>
        <family val="2"/>
      </rPr>
      <t xml:space="preserve">, sinh năm 1981 và </t>
    </r>
    <r>
      <rPr>
        <b/>
        <sz val="10"/>
        <rFont val="Arial"/>
        <family val="2"/>
      </rPr>
      <t>Nguyễn Thị Kim Cúc,</t>
    </r>
    <r>
      <rPr>
        <sz val="10"/>
        <rFont val="Arial"/>
        <family val="2"/>
      </rPr>
      <t xml:space="preserve"> sinh năm 1984</t>
    </r>
  </si>
  <si>
    <r>
      <t>Nguyễn Tấn Liêm</t>
    </r>
    <r>
      <rPr>
        <sz val="10"/>
        <rFont val="Arial"/>
        <family val="2"/>
      </rPr>
      <t xml:space="preserve">, sinh năm 1968; </t>
    </r>
    <r>
      <rPr>
        <b/>
        <sz val="10"/>
        <rFont val="Arial"/>
        <family val="2"/>
      </rPr>
      <t>La Thị Liên</t>
    </r>
    <r>
      <rPr>
        <sz val="10"/>
        <rFont val="Arial"/>
        <family val="2"/>
      </rPr>
      <t>, sinh năm 1965</t>
    </r>
  </si>
  <si>
    <r>
      <t>Nguyễn Văn Thành</t>
    </r>
    <r>
      <rPr>
        <sz val="10"/>
        <rFont val="Arial"/>
        <family val="2"/>
      </rPr>
      <t>, sinh năm 1977</t>
    </r>
  </si>
  <si>
    <r>
      <t>Ngô Trung Phát</t>
    </r>
    <r>
      <rPr>
        <sz val="10"/>
        <rFont val="Arial"/>
        <family val="2"/>
      </rPr>
      <t xml:space="preserve">, sinh năm 1988 </t>
    </r>
  </si>
  <si>
    <t>Tiền sung công
 quỹ nhà nước: 10,623,005đ</t>
  </si>
  <si>
    <t>Án phí DSST 3,312,500 đồng</t>
  </si>
  <si>
    <t xml:space="preserve">Trần Công Tùng
</t>
  </si>
  <si>
    <t xml:space="preserve"> Thôn Bình Bắc, xã Tịnh Bình, huyện Sơn Tịnh</t>
  </si>
  <si>
    <t>28/2017/HSST
10/5/2017</t>
  </si>
  <si>
    <t>479/QĐ-CCTHADS
28/7/20176</t>
  </si>
  <si>
    <t>Án phí HSST 200,000
Phạt 40,000,000
Truy thu 92,050,000</t>
  </si>
  <si>
    <t>47/QĐ-CCTHADS
 ngày 25/9/2015</t>
  </si>
  <si>
    <t>97/2016/SSPT
22/8/2016</t>
  </si>
  <si>
    <t>13/QĐ-CCTHADS
6/10/2016</t>
  </si>
  <si>
    <t>Phạt
 15,000,000</t>
  </si>
  <si>
    <t>48/QĐ-CCTHADS
 ngày 25/9/2015</t>
  </si>
  <si>
    <t>01/2016/HSST
3/8/2016</t>
  </si>
  <si>
    <t>113/QĐ-CCTHADS
5/12/2016</t>
  </si>
  <si>
    <t>Án phí HSST
 200,000
Án phí DSST  2,842,500</t>
  </si>
  <si>
    <t>22/8/2017</t>
  </si>
  <si>
    <t>49/QĐ-CCTHADS
 ngày 25/9/2015</t>
  </si>
  <si>
    <t>Đội 1, thôn Bình Bắc, xã Tịnh Bình, huyện Sơn Tịnh</t>
  </si>
  <si>
    <t>30/2013/HSST
16/7/2013</t>
  </si>
  <si>
    <t>07/QDD-CCTHADS
31/10/2013</t>
  </si>
  <si>
    <t>Sung công
24,000,000</t>
  </si>
  <si>
    <t>50/QĐ-CCTHADS
 ngày 25/9/2015</t>
  </si>
  <si>
    <t>08/QDD-CCTHADS
31/10/2013</t>
  </si>
  <si>
    <t>Sung công
25,000,000</t>
  </si>
  <si>
    <t>51/QĐ-CCTHADS
 ngày 25/9/2015</t>
  </si>
  <si>
    <t>Công ty Cổ phần đàu tư XD Tây Trà</t>
  </si>
  <si>
    <t>Thôn Gò Rô -Xã Trà Phong - huyện Tây Trà</t>
  </si>
  <si>
    <t>Võ Văn Nghiệp</t>
  </si>
  <si>
    <t>11/2013/
QĐST-HNGĐ
20/08/2013</t>
  </si>
  <si>
    <t>02/QĐ-CCTHA ngày 03/10/2016</t>
  </si>
  <si>
    <t>06/QĐ-CCTHA ngày 06/10/2016</t>
  </si>
  <si>
    <t>20/QĐ-CCTHA ngày 19/01/2016</t>
  </si>
  <si>
    <t>Trả nợ cho Ngân hàng TMCP Đông Á 5.000.000đ</t>
  </si>
  <si>
    <t>Trả nợ cho ông Tiên 115.000.000đ</t>
  </si>
  <si>
    <t>Phải nộp án phí dân sự sơ thẩm: 2.875.000đ</t>
  </si>
  <si>
    <t>01/QĐ-CCTHA ngày 25/9/2017</t>
  </si>
  <si>
    <t>02/QĐ-CCTHA ngày 25/9/2017</t>
  </si>
  <si>
    <t>05/QĐ-CCTHA ngày 25/9/2017</t>
  </si>
  <si>
    <t>Nộp SCQNN 29,206,000đ</t>
  </si>
  <si>
    <t>50/2014/QĐST-DS
19/9/2014
TAND TP Quảng Ngãi</t>
  </si>
  <si>
    <t>460
26/1/2015</t>
  </si>
  <si>
    <t>27/7/2016</t>
  </si>
  <si>
    <t>Trường Anh Tuấn</t>
  </si>
  <si>
    <t>20/2012/QĐST-KDTM
7/9/2012
TAND TP Quảng Ngãi</t>
  </si>
  <si>
    <t>85
5/10/2012</t>
  </si>
  <si>
    <t>24/8/2016</t>
  </si>
  <si>
    <t>123 Hoàng Văn Thụ, TP Quảng Ngãi, tỉnh Quảng Ngãi</t>
  </si>
  <si>
    <t>Tổ 9, phường Quảng Phú,
 TP Quảng Ngãi,
 tỉnh Quảng Ngãi</t>
  </si>
  <si>
    <t>v/c ông Nguyễn Văn Thông, bà Hồ Thị Ngọc</t>
  </si>
  <si>
    <t>110/QĐ/CĐ.THA ngày 21/8/2006</t>
  </si>
  <si>
    <t>nộp án phí HSST + phạt 10.050.000đ</t>
  </si>
  <si>
    <t>x</t>
  </si>
  <si>
    <t>24/7/2015</t>
  </si>
  <si>
    <t>Nộp án phí
2.665.000đ</t>
  </si>
  <si>
    <t>Sung công quỹ
 Nhà nước
60.200.000đ</t>
  </si>
  <si>
    <t>76/HSST ngày 27/11/1998 của TAND tỉnh Quảng Ngãi và 502/HSPT ngày 02/8/1999 của Tòa án nhân dân Tối cao tại Đà Nẵng</t>
  </si>
  <si>
    <t>86/QĐ-CCTHA ngày 05/11/2015</t>
  </si>
  <si>
    <t xml:space="preserve">Nộp 42.657.000 đồng án phí dân sự </t>
  </si>
  <si>
    <t>Kiếm 54</t>
  </si>
  <si>
    <t>Kiếm 55</t>
  </si>
  <si>
    <t>Đoàn Viết Thi</t>
  </si>
  <si>
    <t>Tổ 1, phường Nghĩa chánh, t/p Quảng Ngãi</t>
  </si>
  <si>
    <t>Số 136/QĐ-THA ngày    04/7/2008</t>
  </si>
  <si>
    <t>nộp tiền án phí 2.156.000đ</t>
  </si>
  <si>
    <t>Số 44 /QĐ-CCTHA ngày 
23/9/2015</t>
  </si>
  <si>
    <t>Nguyễn Văn Linh</t>
  </si>
  <si>
    <t>71</t>
  </si>
  <si>
    <t>72</t>
  </si>
  <si>
    <t>Nhân 60</t>
  </si>
  <si>
    <t>Huỳnh Đăng Khoa</t>
  </si>
  <si>
    <t>142
31/8/2016</t>
  </si>
  <si>
    <t>Nhân 61</t>
  </si>
  <si>
    <t>Vũ Minh Đức</t>
  </si>
  <si>
    <t>Hoàng Quốc Anh</t>
  </si>
  <si>
    <t>Tổ 24, phường Quảng Phú, thành phố Quảng Ngãi</t>
  </si>
  <si>
    <t>09/QĐST-DS ngày 23/2/2012 của TAND TP Quảng Ngãi</t>
  </si>
  <si>
    <t>28/KDTM-ST ngày 11/10/2012 của TAND TP Quảng Ngãi</t>
  </si>
  <si>
    <t>150/QĐ-CCTHA ngày 29/10/2012</t>
  </si>
  <si>
    <t>Án phí KDTMST là 41.958.000 đồng</t>
  </si>
  <si>
    <t>90/QĐ-CCTHA ngày 09/9/2015</t>
  </si>
  <si>
    <t>Bình 81</t>
  </si>
  <si>
    <t>Trần Thị Lâm</t>
  </si>
  <si>
    <t xml:space="preserve"> tổ 11, phường Nguyễn Nghiêm, TPQN</t>
  </si>
  <si>
    <t>89/HSPT ngày 23/3/2013 của TAND tỉnh Quảng Ngãi</t>
  </si>
  <si>
    <t xml:space="preserve">416/QĐ-CCTHA ngày 12/7/2013 </t>
  </si>
  <si>
    <t>Nộp phạt 10.000.000 đồng</t>
  </si>
  <si>
    <t>55/QĐ-CCTHA ngày 30/7/2015</t>
  </si>
  <si>
    <t>Án phí HSST+ SQNN là 1.650.000 đồng</t>
  </si>
  <si>
    <t>27/QĐ-CCTHA ngày 28/7/2015</t>
  </si>
  <si>
    <t>TRẦN DUY NHỊ, NGUYỄN THỊ THÔNG</t>
  </si>
  <si>
    <t>45/QĐ-CCTHADS   ngày 30/8/2017</t>
  </si>
  <si>
    <t>126/2015/HSPT ngày 14/8/2015-TAND tỉnh Quảng Ngãi</t>
  </si>
  <si>
    <t>366/QĐ-CCTHADS ngày 07/07/2017</t>
  </si>
  <si>
    <t>47/QĐ-CCTHADS   ngày 31/8/2017</t>
  </si>
  <si>
    <t>254/QĐ-CCTHA-HN
1/3/2017</t>
  </si>
  <si>
    <t>Cấp dưỡng nuôi con từ tháng 02/2014 đến 02/2017, số tiền 37,000,000</t>
  </si>
  <si>
    <t>23/5/2017</t>
  </si>
  <si>
    <t>38/QĐ-CCTHADS 24/5/2016</t>
  </si>
  <si>
    <t>Vương Thanh Sỹ</t>
  </si>
  <si>
    <t>31/2006/HSST
22/9/2006
TAND TP Quảng Ngãi</t>
  </si>
  <si>
    <t>673/QĐ-CCTHA
29/4/2014</t>
  </si>
  <si>
    <t>Nguyễn Thanh Đạt, sinh năm: 1981 và bà Nguyễn Thị Kim Cúc, sinh năm: 1984</t>
  </si>
  <si>
    <t>18/2015/QĐST-DS  ngày 17/11/2015 của TAND huyện Đức Phổ, tỉnh Quảng Ngãi</t>
  </si>
  <si>
    <t>121/QĐ-CCTHADS ngày 15/11/2017</t>
  </si>
  <si>
    <t>Vợ chồng ông Nguyễn Thanh Đạt, bà Nguyễn Thị Kim Cúc phải trả nợ cho bà Lê Thị Hoàng số tiền 20.000.000 đồng</t>
  </si>
  <si>
    <t>02/QĐ-CCTHADS ngày 18/12/2017</t>
  </si>
  <si>
    <t>Nguyễn Thanh Đạt, sinh năm: 1981 và bà Nguyễn Thị Kim Cúc, sinh năm: 1985</t>
  </si>
  <si>
    <t>05/2016/QĐST-DS  ngày 05/02/2016 của TAND huyện Đức Phổ, tỉnh Quảng Ngãi</t>
  </si>
  <si>
    <t>99/QĐ-CCTHADS ngày 03/11/2017</t>
  </si>
  <si>
    <t>Vợ chồng ông Nguyễn Thanh Đạt, bà Nguyễn Thị Kim Cúc phải trả nợ cho bà Nguyễn Thị Phương số tiền 25.000.000 đồng</t>
  </si>
  <si>
    <t>03/QĐ-CCTHADS ngày 18/12/2017</t>
  </si>
  <si>
    <t>Nguyễn Thanh Đạt, sinh năm: 1981 và bà Nguyễn Thị Kim Cúc, sinh năm: 1986</t>
  </si>
  <si>
    <t>28/2015/DS-ST  ngày 27/11/2015 của TAND huyện Đức Phổ, tỉnh Quảng Ngãi</t>
  </si>
  <si>
    <t>28/QĐ-CCTHADS ngày 12/10/2017</t>
  </si>
  <si>
    <t>Vợ chồng ông Nguyễn Thanh Đạt, bà Nguyễn Thị Kim Cúc phải trả nợ cho bà Nguyễn Thị Phương Kiều số tiền nợ gốc là  50.000.000 đồng</t>
  </si>
  <si>
    <t>04/QĐ-CCTHADS ngày 18/12/2017</t>
  </si>
  <si>
    <t>Nguyễn Thanh Đạt, sinh năm: 1981 và bà Nguyễn Thị Kim Cúc, sinh năm: 1987</t>
  </si>
  <si>
    <t>72/QĐ-CCTHADS ngày 12/10/2017</t>
  </si>
  <si>
    <t>Vợ chồng ông Nguyễn Thanh Đạt, bà Nguyễn Thị Kim Cúc phải nộp 2.500.000 đồng tiền án phí dân sự sơ thẩm</t>
  </si>
  <si>
    <t>05/QĐ-CCTHADS ngày 18/12/2017</t>
  </si>
  <si>
    <t>381/QĐ-CCTHA ngày 26/8/2015</t>
  </si>
  <si>
    <t>13/12/2017</t>
  </si>
  <si>
    <t xml:space="preserve">20/KDTM 
ngày 09/8/2010 của TAND huyện Bình Sơn
</t>
  </si>
  <si>
    <t>21/QĐ-CTHA
13/01/2016</t>
  </si>
  <si>
    <t>án phí
44.137.894 đ</t>
  </si>
  <si>
    <t>KDC8, TDP I, Trà Xuân, Trà Bông, Quảng Ngãi</t>
  </si>
  <si>
    <t>Bình 44</t>
  </si>
  <si>
    <t>133/2011/
HSPT
26/10/2011
của TAND tỉnh Bà Rịa - Vũng Tàu</t>
  </si>
  <si>
    <t xml:space="preserve">118/QĐ-THA
14/02/2012
</t>
  </si>
  <si>
    <t xml:space="preserve">76/QĐ-THA
31/7/2015
</t>
  </si>
  <si>
    <t xml:space="preserve">Phạm Thị Bẩm
</t>
  </si>
  <si>
    <t>Trần Tiến Sỹ</t>
  </si>
  <si>
    <t>471/QĐ-CCTHADS ngày 26/7/2017</t>
  </si>
  <si>
    <t>29/12/2017</t>
  </si>
  <si>
    <t>03/QĐ-CCTHADS 04/01/2018</t>
  </si>
  <si>
    <t>Lương Thanh Thuận</t>
  </si>
  <si>
    <t>91/QĐ-CCTHADS ngày 15/11/2017</t>
  </si>
  <si>
    <t>25/01/2018</t>
  </si>
  <si>
    <r>
      <t>Phạm Xuân Cảnh</t>
    </r>
    <r>
      <rPr>
        <sz val="10"/>
        <rFont val="Arial"/>
        <family val="2"/>
      </rPr>
      <t xml:space="preserve">, sinh năm 1985 </t>
    </r>
  </si>
  <si>
    <r>
      <t>Nguyễn Văn Tú</t>
    </r>
    <r>
      <rPr>
        <sz val="10"/>
        <rFont val="Arial"/>
        <family val="2"/>
      </rPr>
      <t xml:space="preserve">, sinh năm 1989 </t>
    </r>
  </si>
  <si>
    <r>
      <t>Nguyễn Đức Nguyên</t>
    </r>
    <r>
      <rPr>
        <sz val="10"/>
        <rFont val="Arial"/>
        <family val="2"/>
      </rPr>
      <t xml:space="preserve">, sinh năm 1990 </t>
    </r>
  </si>
  <si>
    <r>
      <t>Lê Thị Phượng</t>
    </r>
    <r>
      <rPr>
        <sz val="10"/>
        <rFont val="Arial"/>
        <family val="2"/>
      </rPr>
      <t>, sinh năm 1984,</t>
    </r>
    <r>
      <rPr>
        <b/>
        <sz val="10"/>
        <rFont val="Arial"/>
        <family val="2"/>
      </rPr>
      <t xml:space="preserve"> Trần Bình Trọng</t>
    </r>
    <r>
      <rPr>
        <sz val="10"/>
        <rFont val="Arial"/>
        <family val="2"/>
      </rPr>
      <t xml:space="preserve">, sinh năm 1979 </t>
    </r>
  </si>
  <si>
    <r>
      <t xml:space="preserve">Cao Vũ Kỳ, </t>
    </r>
    <r>
      <rPr>
        <sz val="10"/>
        <rFont val="Arial"/>
        <family val="2"/>
      </rPr>
      <t>sinh năm 1976;</t>
    </r>
    <r>
      <rPr>
        <b/>
        <sz val="10"/>
        <rFont val="Arial"/>
        <family val="2"/>
      </rPr>
      <t xml:space="preserve"> Cao Thị Lệ Quyên</t>
    </r>
    <r>
      <rPr>
        <sz val="10"/>
        <rFont val="Arial"/>
        <family val="2"/>
      </rPr>
      <t>, sinh năm 1981</t>
    </r>
  </si>
  <si>
    <r>
      <t>Lê Văn Cảnh</t>
    </r>
    <r>
      <rPr>
        <sz val="10"/>
        <rFont val="Arial"/>
        <family val="2"/>
      </rPr>
      <t>, sinh năm 1964</t>
    </r>
  </si>
  <si>
    <t>104/QĐ-CTHA
17/3/2016</t>
  </si>
  <si>
    <t>19/4/2016</t>
  </si>
  <si>
    <t>13/QĐ-CTHA
20/4/2016</t>
  </si>
  <si>
    <t xml:space="preserve">Huỳnh Tổng, 
bà Phạm Thị Thanh Thúy </t>
  </si>
  <si>
    <t>16/2013/ QĐST-DS ngày 19/7/2013 của TAND huyện Bình Sơn</t>
  </si>
  <si>
    <t>24/QĐ-CTHA
09/10/2015</t>
  </si>
  <si>
    <t>Nguyễn Phi Nam</t>
  </si>
  <si>
    <t>284/2015/HSPT ngày 22/5/2015 của Tòa Phúc thẩm TANDTC tại TPHCM</t>
  </si>
  <si>
    <t>109/QĐ-CTHA
31/3/2016</t>
  </si>
  <si>
    <t>18/4/2016</t>
  </si>
  <si>
    <t>Phan Xuân Công, 
Ngô Thị Xuân Mỹ</t>
  </si>
  <si>
    <t>92/QĐ-CCTHA ngày 12/10/2015</t>
  </si>
  <si>
    <t>Nộp án phí HSST 200.000đ, án phí HSPT 200.000đ và SQNN là 13.450.000đ</t>
  </si>
  <si>
    <t>28/QĐ-CCTHA ngày 31/5/2016</t>
  </si>
  <si>
    <t>Ngày 30/5/2016</t>
  </si>
  <si>
    <t>Bình 92</t>
  </si>
  <si>
    <t>Ông Lê Hoàng Kỳ (kỳ Nhông)</t>
  </si>
  <si>
    <t>BA số 09/HSST ngày 20/01/2016 TAND thành phố Quảng Ngãi</t>
  </si>
  <si>
    <t>996/QĐ-CCTHA ngày 15/03/2016</t>
  </si>
  <si>
    <t>Nộp án phí HSST 200.000đ và SQNN là 3.000.000đ</t>
  </si>
  <si>
    <t>27/QĐ-CCTHA ngày 31/5/2016</t>
  </si>
  <si>
    <t>xã Bình Thới
huyện Bình Sơn</t>
  </si>
  <si>
    <t xml:space="preserve">29/HSST 
ngày 22/7/2016 của TAND huyện Bình Sơn
</t>
  </si>
  <si>
    <t>145/QĐ-CTHA
11/8/2016</t>
  </si>
  <si>
    <t xml:space="preserve">án phí
1.200.000đ
</t>
  </si>
  <si>
    <t>56/QĐ-CCTHA
29/8/2016</t>
  </si>
  <si>
    <t>433/HSPT       ngày 27/12/2012 của TAND tỉnh Đồng Nai</t>
  </si>
  <si>
    <t>Số 108/QĐ-THA ngày   25/02/2014</t>
  </si>
  <si>
    <t>nộp tiền án phí 32.888.746đ</t>
  </si>
  <si>
    <t>18/8/2015</t>
  </si>
  <si>
    <t>08/QĐ-CTHA
27/4/2017</t>
  </si>
  <si>
    <t>22/QĐST-DS ngày 12/9/2013 của TAND huyện Đức Phổ</t>
  </si>
  <si>
    <t>51/QĐ-CCTHA ngày 18/10/2013</t>
  </si>
  <si>
    <t>Án phí dân sự sơ thẩm 1.450.000 đồng</t>
  </si>
  <si>
    <t>08/QĐ-CCTHA ngày 28/7/2015</t>
  </si>
  <si>
    <t>83/HNGĐ ngày 20/9/2013 của TAND  huyện Bình Sơn</t>
  </si>
  <si>
    <t>10/QĐ-CTHA
10/10/2014</t>
  </si>
  <si>
    <t>59/QĐ-CTHA
24/8/2015</t>
  </si>
  <si>
    <t>Nguyễn Long, Phạm Thị Liên</t>
  </si>
  <si>
    <t>73/2015/HSST ngày 18/3/2015 của TAND Tp. Hồ Chí Minh</t>
  </si>
  <si>
    <t>114/QĐ-CCTHA ngày 02/12/2015</t>
  </si>
  <si>
    <t>Nộp phạt 5.000.000 đồng, 200.000 đồng án phí hình sự sơ thẩm, 227.000 đồng án phí dân sự sơ thẩm</t>
  </si>
  <si>
    <t>49/QĐ-CCTHADS   ngày 31/8/2017</t>
  </si>
  <si>
    <t>thôn La Vân, xã Phổ Thạnh, huyện Đức Phổ, tỉnh Quảng Ngãi</t>
  </si>
  <si>
    <t>26/2016/DS-ST ngày 02/12/2016-TAND huyện Đức Phổ</t>
  </si>
  <si>
    <t>232/QĐ-CCTHADS ngày 17/3/2017</t>
  </si>
  <si>
    <t>Phải trả cho bà Võ Thị Kim Thoa 107.000.000 đồng và lãi suất chậm thi hành án</t>
  </si>
  <si>
    <t>50/QĐ-CCTHADS   ngày 31/8/2017</t>
  </si>
  <si>
    <t>15/2015/DS-ST ngày 03/9/2015,    TAND huyện Đức Phổ</t>
  </si>
  <si>
    <t>40/QĐ-CCTHA ngày 13/10/2015</t>
  </si>
  <si>
    <t>Phải trả cho ông Nguyễn Thanh Đạt, bà Nguyễn Thị Kim Cúc 2.489.788.140 đồng và lãi suất chậm thi hành án</t>
  </si>
  <si>
    <t>51/QĐ-CCTHADS   ngày 31/8/2017</t>
  </si>
  <si>
    <t>10/2016/QĐST-DS ngày 16/6/2016-TAND huyện Đức Phổ</t>
  </si>
  <si>
    <t>01/2013/QĐST-KDTM
ngày 02/01/2013                                  
TAND TP.Quảng Ngãi</t>
  </si>
  <si>
    <t>1100
04/7/2013</t>
  </si>
  <si>
    <t>79  
07/7/2016</t>
  </si>
  <si>
    <t>Cường 26</t>
  </si>
  <si>
    <t xml:space="preserve">Lê Trung Nam             Nguyễn Thị Thu Thuỷ   </t>
  </si>
  <si>
    <t xml:space="preserve"> Tổ 12, phường Nghĩa Chánh, TP.Quảng Ngãi</t>
  </si>
  <si>
    <t>166
19/9/2016</t>
  </si>
  <si>
    <t>SC
24.300.000đ</t>
  </si>
  <si>
    <t>AP
16.800.000đ</t>
  </si>
  <si>
    <t>AP
2.600.000đ</t>
  </si>
  <si>
    <t>SC
4.800.000đ</t>
  </si>
  <si>
    <t xml:space="preserve"> 
313/2014/HSPT ngày 28/6/2016 của TAND Tối Cao tại Đà Nẵng</t>
  </si>
  <si>
    <t>446/QĐ-CCTHADS
14/7/2016</t>
  </si>
  <si>
    <t>Bồi thường
6.800000</t>
  </si>
  <si>
    <t>23/8/2016</t>
  </si>
  <si>
    <t>66/QĐ-CCTHA
29/8/2016</t>
  </si>
  <si>
    <t>Lê Văn Bảy</t>
  </si>
  <si>
    <t>420/QĐ-CCTHADS
30/6/2016</t>
  </si>
  <si>
    <t>67/QĐ-CCTHA
29/8/2016</t>
  </si>
  <si>
    <t>11/QĐ-CCTHA ngày 28/7/2015</t>
  </si>
  <si>
    <t>25/2015/HSST
20/3/2015 TAND Thành Phố Quảng Ngãi và Bản án số 85/2015/HSPT ngày 22/5/2015 của TAND tỉnh Quảng Ngãi</t>
  </si>
  <si>
    <t>Kiếm 48</t>
  </si>
  <si>
    <t>Hạ Thị Đào</t>
  </si>
  <si>
    <t>19/2014/HSST ngày 21/01/2014 của TAND huyện Bình Sơn, tỉnh Quảng Ngãi</t>
  </si>
  <si>
    <t>82/QĐ-THA ngày 01/4/2015</t>
  </si>
  <si>
    <t>30/3/2016</t>
  </si>
  <si>
    <t>04/QĐ-CCTHA ngày 03/7/2015</t>
  </si>
  <si>
    <t>25/2/2016</t>
  </si>
  <si>
    <t>Phạm Minh Tuấn</t>
  </si>
  <si>
    <t xml:space="preserve">49/QĐ-THA ngày 14/5/2003 </t>
  </si>
  <si>
    <t>Án phí hình sự sơ thẩm; Án phí dân sự sơ thẩm; Tịch thu sung công. Tổng cộng: 1.100.000 đồng</t>
  </si>
  <si>
    <t>61/QĐ-CCTHA ngày 30/7/2015</t>
  </si>
  <si>
    <t>Hòa Thọ,
 Hành Phước, 
Nghĩa Hành</t>
  </si>
  <si>
    <t>BA Số 24/HNGĐ-ST
ngày 24/02/2016
của TAND huyện Nghĩa Hành</t>
  </si>
  <si>
    <t>307/QĐ-CCTHADS ngày 01/6/2016</t>
  </si>
  <si>
    <t>CDNC 1.000.000 đồng</t>
  </si>
  <si>
    <t>09/QĐ-CCTHADS ngày 12/5/17</t>
  </si>
  <si>
    <t>Phạm Hoành</t>
  </si>
  <si>
    <t>Phú Định, 
Hành Thuận
Nghĩa Hành</t>
  </si>
  <si>
    <t>BA số 15/2017/HSST ngày 19/01/17 của TAND thị xã Thuận An, tỉnh Bình Dương</t>
  </si>
  <si>
    <t>254/QĐ-CCTHADS ngày 04/5/2017</t>
  </si>
  <si>
    <t>04/2009/DSST ngày 19/02/09 TAND thành phố Quảng Ngãi</t>
  </si>
  <si>
    <t>270/QĐ-CCTHA ngày 23/3/2009</t>
  </si>
  <si>
    <t>95/QĐ-CCTHA ngày 09/9/15</t>
  </si>
  <si>
    <t>363 Nguyễn Công Phương, phường Nghĩa Lộ, TP Quảng Ngãi</t>
  </si>
  <si>
    <t>1097
03/7/2014</t>
  </si>
  <si>
    <t>AP 10.320.000đ</t>
  </si>
  <si>
    <t>132
12/9/2017</t>
  </si>
  <si>
    <t>xóm 7, thôn Phong Niên Thượng, xã Tịnh Phong, huyện Sơn Tịnh</t>
  </si>
  <si>
    <t>Quyết định số
15/2017/QĐST-DS
07/4/2017</t>
  </si>
  <si>
    <t>406/QĐ-CCTHADS
02/6/2017</t>
  </si>
  <si>
    <t>Án phí DSST, số tiền 2,875,000 đồng</t>
  </si>
  <si>
    <t>43/QĐ-CCTHADS
 ngày 01/8/2017</t>
  </si>
  <si>
    <t>412/QĐ-CCTHADS
14/6/2017</t>
  </si>
  <si>
    <t>Trả nợ 230,000,000</t>
  </si>
  <si>
    <t>44/QĐ-CCTHADS
 ngày 01/8/2017</t>
  </si>
  <si>
    <t>trả cho bà Huỳnh Thị Thủy 19,6 chỉ vàng SJC và lãi suất chậm thi hành án (quy ra tiền 71.265.600 đồng)</t>
  </si>
  <si>
    <t>Trần Văn Thu
Trần Thị Ân</t>
  </si>
  <si>
    <t>Tổ 12, phường Quảng Phú,
 TP Quảng Ngãi,
 tỉnh Quảng Ngãi</t>
  </si>
  <si>
    <t>36/2012/DSST
14/12/2012
TAND TP Quảng Ngãi</t>
  </si>
  <si>
    <t>07/2015/QĐST-DS ngày 18/5/2015,    TAND huyện Đức Phổ</t>
  </si>
  <si>
    <t>268/QĐ-CCTHA ngày 22/7/2015</t>
  </si>
  <si>
    <t>Phải trả cho bà Phạm Thị Tố Linh 56.000.000 đồng</t>
  </si>
  <si>
    <t xml:space="preserve">Đại An Đông 1, Hành Thuận
</t>
  </si>
  <si>
    <t>104/HSST
16/11/2015</t>
  </si>
  <si>
    <t>59/THA
05/01/2016</t>
  </si>
  <si>
    <t>04/THA
28/3/2016</t>
  </si>
  <si>
    <t>Phạm Đình Thẩm</t>
  </si>
  <si>
    <t xml:space="preserve">T. Hiệp Phổ Nam, Hành Trung
</t>
  </si>
  <si>
    <t>143/HSPT
09/9/2015</t>
  </si>
  <si>
    <t>21/THA
02/11/2015</t>
  </si>
  <si>
    <t>05/THA
28/3/2016</t>
  </si>
  <si>
    <t>Nguyễn Kế Sang</t>
  </si>
  <si>
    <t>Công ty TNHH TM Vận tải ô tô - người đại diện theo pháp luật ông Phạm Xuân Chiểu phải trả cho Công ty CP xây dựng Đô thị và KCN số tiền 821.475.000 đồng</t>
  </si>
  <si>
    <t>28/3/2017 và 11/5/2017</t>
  </si>
  <si>
    <t>Đặng Văn Thanh (Lương)</t>
  </si>
  <si>
    <t>Đội 5, xóm Chí Nguyện, xã Bình Trung, huyện Bình Sơn</t>
  </si>
  <si>
    <t>426/2015/HSST ngày 23/12/2015 của TAND thị xã Thuận An, tỉnh Bình Dương</t>
  </si>
  <si>
    <t>06/2012/HSST ngày 28/12/2012 của TAND tỉnh Quảng Ngãi      130/2013/HSPT ngày 28/3/2013 của Tòa phúc thẩm TANDTC tại Đà Nẵng</t>
  </si>
  <si>
    <t>08/2012/QDST-KDTM
22/02/2012
TAND tỉnh Quảng Ngãi</t>
  </si>
  <si>
    <t>01/2015/DSST
ngày 26/3/2015
TAND huyện Sơn Hà, Quảng Ngãi</t>
  </si>
  <si>
    <t>875
22/5/2015</t>
  </si>
  <si>
    <t>114
21/9/2015</t>
  </si>
  <si>
    <t>Cường 5</t>
  </si>
  <si>
    <t>Số 37/2013/DSST ngày 18/7/2013 của TAND thành phố Quảng Ngãi</t>
  </si>
  <si>
    <t>22/QĐ-CCTHA ngày 10/10/2013</t>
  </si>
  <si>
    <t>Phải tiền án phí dân sự sơ thẩm 3.813.900 đồng</t>
  </si>
  <si>
    <t>92/QĐ-CCTHA ngày 25/7/2016</t>
  </si>
  <si>
    <t>Ngày 19/7/2016</t>
  </si>
  <si>
    <t>Ông Nguyễn Bường và bà Nguyễn Thị Thảo</t>
  </si>
  <si>
    <t>05/2016/DS-ST ngày 16/3/2016       TAND huyện Đức Phổ</t>
  </si>
  <si>
    <t>456/QĐ-CCTHADS ngày 26/7/2016</t>
  </si>
  <si>
    <t>Án phí 750.000</t>
  </si>
  <si>
    <t>16/QĐ-CCTHA 13/6/2016</t>
  </si>
  <si>
    <t>Phan Thúc Nhơn</t>
  </si>
  <si>
    <t>09/HSST
18/4/1994</t>
  </si>
  <si>
    <t>Nguyễn Văn Tây</t>
  </si>
  <si>
    <t xml:space="preserve">34/2012/QĐST-KDTM
ngày 10/12/2012
TAND Tp.Quảng Ngãi         </t>
  </si>
  <si>
    <t>363
21/12/2012</t>
  </si>
  <si>
    <t>17/6/2015</t>
  </si>
  <si>
    <t>117
21/9/2015</t>
  </si>
  <si>
    <t>Cường 1</t>
  </si>
  <si>
    <t>Cường 2</t>
  </si>
  <si>
    <t xml:space="preserve">Võ Văn Hùng (Hùng ba tráng)                           </t>
  </si>
  <si>
    <t xml:space="preserve">  Tổ 4, phường Lê Hồng Phong, thành phố Quảng Ngãi</t>
  </si>
  <si>
    <t xml:space="preserve"> tổ 02, phường Trần Hưng Đạo, TPQN</t>
  </si>
  <si>
    <t>729/HSST, ngày 27/12/2001 của TAND Q1 TPHCM</t>
  </si>
  <si>
    <t>115/QĐ-CCTHADS
05/12/2016</t>
  </si>
  <si>
    <t xml:space="preserve">Trả nợ công dân 52,150,000 </t>
  </si>
  <si>
    <t>06/QĐ-CCTHA
16/03/2016</t>
  </si>
  <si>
    <t xml:space="preserve">13/DSST ngày 28/5/2013 của TAND huyện Bình Sơn
</t>
  </si>
  <si>
    <t xml:space="preserve">15/DSST ngày 03/7/2015 của TAND huyện Bình Sơn
</t>
  </si>
  <si>
    <t>03/QĐ-CCTHA
22/10/2015</t>
  </si>
  <si>
    <t>02/QĐ-CCTHA
22/10/2015</t>
  </si>
  <si>
    <t>01/QĐ-CCTHA
22/10/2015</t>
  </si>
  <si>
    <t>10/QĐ-CCTHA
15/4/2016</t>
  </si>
  <si>
    <t>54/HNGĐ-ST ngày
27/11/2007 của
TAND huyện Sơn Tịnh</t>
  </si>
  <si>
    <t>98/QĐ-THA-HN
ngày 10/6/2008</t>
  </si>
  <si>
    <t>19/QĐ-CCTHADS
 ngày 24/7/2015</t>
  </si>
  <si>
    <t>Nguyễn Tường Lĩnh</t>
  </si>
  <si>
    <t>Nộp án phí
9.100.000đ</t>
  </si>
  <si>
    <t>21/QĐ-CCTHADS
01/6/2016</t>
  </si>
  <si>
    <t>Phạm Thị Mỹ Liên</t>
  </si>
  <si>
    <t>Thôn An Kim, xã Tịnh Giang, huyện Sơn Tịnh</t>
  </si>
  <si>
    <t>Bản án số: 10/2014/HSST 20/6/2014</t>
  </si>
  <si>
    <t>09/QĐ-CCTHA-HS ngày 21/10/2015</t>
  </si>
  <si>
    <t>15/QĐ-CTHA
17/10/2007</t>
  </si>
  <si>
    <t>31/QĐ-CTHA
27/7/2015</t>
  </si>
  <si>
    <t>Trần Thị Mai</t>
  </si>
  <si>
    <t>10/QĐ-CCTHA ngày 28/7/2015</t>
  </si>
  <si>
    <t>32/DSPT
22/5/2012</t>
  </si>
  <si>
    <t>17/QĐ-CCTHA
09/10/2015</t>
  </si>
  <si>
    <t>án phí 
2.132.234đ</t>
  </si>
  <si>
    <t>Án phí: 24.052.000đ</t>
  </si>
  <si>
    <t>06/QĐ-PTHA ngày 25/9/2015</t>
  </si>
  <si>
    <t>Thôn Vĩnh Tuy, xã Tịnh Hiệp</t>
  </si>
  <si>
    <t>45/2015/HSST, 25/3/2015
TAND Long Thành, tỉnh Đồng Nai</t>
  </si>
  <si>
    <t>20/QĐ-CCTHA-HS
11/12/2015</t>
  </si>
  <si>
    <t>cấp dưỡng nuôi con chung tên Lê Hoàng Tuấn Kiệt sinh ngày 27/02/2009 mỗi tháng 600.000đ. Thời gian cấp dưỡng từ 23/9/2014 đến 23/10/2015: 7.800.000đ</t>
  </si>
  <si>
    <t>22/4/2016</t>
  </si>
  <si>
    <t>Số 16/QĐ-CCTHA ngày 25/4/2016</t>
  </si>
  <si>
    <t>11/QĐ-CCTHA 28/01/2016</t>
  </si>
  <si>
    <t>Đinh Văn Bao</t>
  </si>
  <si>
    <t>Sơn Thượng, Sơn Hà</t>
  </si>
  <si>
    <t>24/HSST
25/9/2014</t>
  </si>
  <si>
    <t>Trả Nợ 13.000.000</t>
  </si>
  <si>
    <t>bà Vi phải nộp 200.000đ tiền án phí HSST và 250.000đ tiền án phí DSST</t>
  </si>
  <si>
    <t>Số 30/QĐ-CCTHA ngày 27/7/2016</t>
  </si>
  <si>
    <t>03/QĐ-
CCTHADS
17/6/2016</t>
  </si>
  <si>
    <t>03/2012/KDTM-ST
ngày 25/6/2012
TAND TP Quảng Ngãi    02/2012/KDTM-PT
ngày 07/9/2012
TAND TP Quảng Ngãi</t>
  </si>
  <si>
    <t>97
05/10/2012</t>
  </si>
  <si>
    <t>11
04/8/2015</t>
  </si>
  <si>
    <t>Cường 8</t>
  </si>
  <si>
    <t xml:space="preserve">Bùi Minh Tú           </t>
  </si>
  <si>
    <t>Phan Đình Phùng, TP.Quảng Ngãi</t>
  </si>
  <si>
    <t>29/2013/DS-ST
ngày 09/4/2013
TAND TP Quảng Ngãi</t>
  </si>
  <si>
    <t>930
15/5/2013</t>
  </si>
  <si>
    <t>83
21/9/2015</t>
  </si>
  <si>
    <t>Cường 9</t>
  </si>
  <si>
    <t xml:space="preserve">Phạm Thị Thanh Thuỷ               </t>
  </si>
  <si>
    <t xml:space="preserve">   124 Lê Lợi, P.Chánh Lộ, Tp.Quảng Ngãi</t>
  </si>
  <si>
    <t>Kiếm 38</t>
  </si>
  <si>
    <t>686/QĐ-CCTHA ngày 29/4/14</t>
  </si>
  <si>
    <t>132/QĐ-CCTHA ngày 24/9/15</t>
  </si>
  <si>
    <t>Kiếm 39</t>
  </si>
  <si>
    <t>Nguyễn thị Xuân</t>
  </si>
  <si>
    <t>11/2016/HSST ngày 24/02/2016 của TAND huyện Mộ Đức</t>
  </si>
  <si>
    <t>Huỳnh Xuân Ý
Đặng Văn Điểm</t>
  </si>
  <si>
    <t xml:space="preserve">Bà Lê Trần Thị Hạ Ly
</t>
  </si>
  <si>
    <t xml:space="preserve">Tổ 22, phường Quảng Phú, thành phố Quảng Ngãi
</t>
  </si>
  <si>
    <t>02/2010/QĐST-DS  ngày 18/01/2010 của TAND huyện Mộ Đức, tỉnh Quảng Ngãi</t>
  </si>
  <si>
    <t>86/2015/HSPT  ngày 09/6/2015 của TAND tỉnh Quảng Ngãi  14/2015/HSST  ngày 05/3/2015 của TAND huyện Tư Nghĩa tỉnh Quảng Ngãi</t>
  </si>
  <si>
    <t>Số: 170/QĐ-CCTHADS ngày 01/02/2016</t>
  </si>
  <si>
    <t>Trả CD
117.000.000đ</t>
  </si>
  <si>
    <t>Nguyễn Minh Hưng,
Phạm Thị Nghị</t>
  </si>
  <si>
    <t>04/2011/DSST
02/3/2011
TAND huyện Sơn Tịnh</t>
  </si>
  <si>
    <t>682/QĐ-CCTHA
29-4-2014</t>
  </si>
  <si>
    <t>Án phí:
1.605.000đ</t>
  </si>
  <si>
    <t>65/QĐ-THA
31/8/2015</t>
  </si>
  <si>
    <t>Hương 22</t>
  </si>
  <si>
    <t>23/2016/QĐST-DS
04/4/2016
TAND TP Quảng Ngãi</t>
  </si>
  <si>
    <t>1159
15/4/2016</t>
  </si>
  <si>
    <t>Trả nợ 210.000.000đ</t>
  </si>
  <si>
    <t>149
20/9/2017</t>
  </si>
  <si>
    <t>Trần Quang Thanhh</t>
  </si>
  <si>
    <t>tổ 19, phường Trần Phú,
TP Quảng Ngãi</t>
  </si>
  <si>
    <t>35/2014/QĐST-DS
18/7/2014
TAND TP Quảng Ngãi</t>
  </si>
  <si>
    <t>1100
26/5/2017</t>
  </si>
  <si>
    <t>Trả Ngân hàngQT: 433.713.619đ</t>
  </si>
  <si>
    <t>01
14/11/2017</t>
  </si>
  <si>
    <t>Công ty TNHH MTV Huỳnh An Phát</t>
  </si>
  <si>
    <t>thôn Cộng Hòa 1, xã Tịnh Ấn Tây, TPQN</t>
  </si>
  <si>
    <t>34/2015/QĐST-KDTM
24/9/2015
TAND TP Quảng Ngãi</t>
  </si>
  <si>
    <t>60
09/10/2017</t>
  </si>
  <si>
    <t>Trả NG NT: 2.851.313.815đ</t>
  </si>
  <si>
    <t>02
24/11/2017</t>
  </si>
  <si>
    <t>Trần Tiên
Hổ Tiếu, Nghĩa Hà</t>
  </si>
  <si>
    <t>thôn Hổ Tiếu, Nghĩa Hà, TP Quảng Ngãi</t>
  </si>
  <si>
    <t>41/2017/QĐST-DS
04/7/2017
TAND TP Quảng Ngãi</t>
  </si>
  <si>
    <t>26
09/10/2017</t>
  </si>
  <si>
    <t>Trả nợ 66.000.000đ</t>
  </si>
  <si>
    <t>03
09/01/2018</t>
  </si>
  <si>
    <t>Trần Tiện
Hổ Tiếu, Nghĩa Hà</t>
  </si>
  <si>
    <t>1332
24/7/2017</t>
  </si>
  <si>
    <t>AP 1.650.000đ</t>
  </si>
  <si>
    <t>04
09/01/2018</t>
  </si>
  <si>
    <t>Nguyễn Công Trường
Hổ Tiếu, Nghĩa Hà</t>
  </si>
  <si>
    <t>36/2014/HNGĐ-ST
23/9/2014
TAND TP Quảng Ngãi</t>
  </si>
  <si>
    <t>34
09/10/2017</t>
  </si>
  <si>
    <t>CDNC 51.000.000đ</t>
  </si>
  <si>
    <t>05
10/01/2018</t>
  </si>
  <si>
    <t>Trần Như Dũng
Phan Thị Kim Vân</t>
  </si>
  <si>
    <t>tổ 12, P Nghĩa Chánh, TPQN</t>
  </si>
  <si>
    <t>43/2013/QĐST-DS
30/8/2013
TAND TP Quảng Ngãi</t>
  </si>
  <si>
    <t>260
17/11/2017</t>
  </si>
  <si>
    <t>Trả nợ 550.000.000đ</t>
  </si>
  <si>
    <t>06
10/01/2018</t>
  </si>
  <si>
    <t>Hẻm 46/3 Phan Đình Phùng, TPQN</t>
  </si>
  <si>
    <t>01/2017/QĐST-DS
14/02/2017
TAND TP Quảng Ngãi</t>
  </si>
  <si>
    <t>278
22/11/2017</t>
  </si>
  <si>
    <t>Trả UBND Tây Trà 5.020.595.000đ</t>
  </si>
  <si>
    <t>07
16/01/2018</t>
  </si>
  <si>
    <t>Lương Thái Bảo</t>
  </si>
  <si>
    <t>Điền Trung, Diêm Đièn, Tịnh Hòa, TPQN</t>
  </si>
  <si>
    <t>02/2013/HNGĐ-ST
04/01/2013
TAND huyện Sơn Tịnh</t>
  </si>
  <si>
    <t>336
04/01/2013
TAD huyện Sơn Tịnh</t>
  </si>
  <si>
    <t xml:space="preserve">CDNC </t>
  </si>
  <si>
    <t>08
05/3/2018</t>
  </si>
  <si>
    <t>Xuân An, Nghĩa Hả, Tư Nghĩa</t>
  </si>
  <si>
    <t>444/2017/DSST
26/01/2017
TAND quận Tân Phú</t>
  </si>
  <si>
    <t>425
16/01/2018</t>
  </si>
  <si>
    <t>AP DSST 24.000.000đ</t>
  </si>
  <si>
    <t>09
12/3/2017</t>
  </si>
  <si>
    <t>426
16/01/2018</t>
  </si>
  <si>
    <t>Trả nợ 500.000.000đ</t>
  </si>
  <si>
    <t>10
12/3/2018</t>
  </si>
  <si>
    <t>Thôn An Hòa, xã Hành Dũng, Nghĩa Hành</t>
  </si>
  <si>
    <t>27/2014/HSST ngày 19/9/2014 và Bản án số 07/2014/HSPT ngày 14/11/2014 của TAND tỉnh Quảng Ngãi</t>
  </si>
  <si>
    <t>18/QĐ-CCTHA ngày 18/10/2017</t>
  </si>
  <si>
    <t>Ông Lâm phải bồi thường cho ông Trương Quang Trọng 59.155.000 đồng</t>
  </si>
  <si>
    <t>02/QĐ-CCTHADS ngày 14/3/2018</t>
  </si>
  <si>
    <t>Bùi Đình Hải</t>
  </si>
  <si>
    <t>Thôn Kim Thành, xã Hành Dũng, Nghĩa Hành</t>
  </si>
  <si>
    <t>46/2015/QĐST-HNGĐ ngày 21/8/2015 của TAND huyện Nghĩa Hành</t>
  </si>
  <si>
    <t>18/QĐ-CCTHA ngày 13/10/2017</t>
  </si>
  <si>
    <t xml:space="preserve">Bùi Đình Hải phải cấp dưỡng nuôi con Bùi Phạm Quỳnh Như sinh năm 2009 mỗi tháng là 600.000đ, từ tháng 8/2015-10/2016 = 9.000.000đ </t>
  </si>
  <si>
    <t>03/QĐ-CCTHADS ngày 14/3/2018</t>
  </si>
  <si>
    <t>40/QĐ-CCTHA ngày 28/7/2015</t>
  </si>
  <si>
    <t>thôn Nghĩa Lập, xã Đức Hiệp, huyện Mộ Đức, tỉnh Quảng Ngãi</t>
  </si>
  <si>
    <t>129/QĐ-CTHA
03/3/2016</t>
  </si>
  <si>
    <t>cấp dưỡng
2.000.0000đ</t>
  </si>
  <si>
    <t>31/QĐ-CCTHA
16/6/2016</t>
  </si>
  <si>
    <t>Bùi Thị Phụng</t>
  </si>
  <si>
    <t>xã Bình Trung
huyện Bình Sơn</t>
  </si>
  <si>
    <t xml:space="preserve">12/DSST
ngày 08/6/2016 của TAND huyện Bình Sơn
</t>
  </si>
  <si>
    <t>54/QĐ-CTHA
08/6/2015</t>
  </si>
  <si>
    <t>Bồi thường
2.500.0000đ</t>
  </si>
  <si>
    <t>24/6/2016</t>
  </si>
  <si>
    <t>32/QĐ-CCTHA
24/6/2016</t>
  </si>
  <si>
    <t>Trần Thị Hà</t>
  </si>
  <si>
    <t xml:space="preserve">20/DSST 
ngày 21/02/2012 của TAND huyện Bình Sơn
</t>
  </si>
  <si>
    <t>68/QĐ-CTHA
20/2/2012</t>
  </si>
  <si>
    <t>Án phí 875.000đ</t>
  </si>
  <si>
    <t>62
10/8/2017</t>
  </si>
  <si>
    <t>Hương 69</t>
  </si>
  <si>
    <t>34/2017/QĐST-DS
23/6/2017
TAND TP Quảng Ngãi</t>
  </si>
  <si>
    <t>1283
05/7/2017</t>
  </si>
  <si>
    <t>Án phí 2.250.000đ</t>
  </si>
  <si>
    <t>63
10/8/2017</t>
  </si>
  <si>
    <t>Hương 70</t>
  </si>
  <si>
    <t>35/2017/QĐST-DS
23/6/2017
TAND TP Quảng Ngãi</t>
  </si>
  <si>
    <t>1284
05/7/2017</t>
  </si>
  <si>
    <t>Án phí 13.300.000đ</t>
  </si>
  <si>
    <t>64
10/8/2017</t>
  </si>
  <si>
    <t>Hương 71</t>
  </si>
  <si>
    <t>Trả nợ cho bà Thạch Thị Lệ Huyền số tiền 20,000,000 đồng</t>
  </si>
  <si>
    <t>13/QĐ-CCTHADS ngày 13/7/2017</t>
  </si>
  <si>
    <t>17/7/2017</t>
  </si>
  <si>
    <t>Nguyễn Phương, Đặng Thúy Hà Trúc Phượng</t>
  </si>
  <si>
    <t>KDC 15, thôn Thạch Trụ Tây, xã Đức Lân, huyện Mộ Đức, tỉnh Quảng Ngãi</t>
  </si>
  <si>
    <t>327/QĐ-CCTHA ngày 15/7/2015</t>
  </si>
  <si>
    <t>Trả nợ cho bà Phan Thị Ngân số tiền 90,000,000 đồng</t>
  </si>
  <si>
    <t>Phùng Kế Nghĩa, Đặng Thị Vân</t>
  </si>
  <si>
    <t>16/2012/QĐST-DS 26/3/2012 TAND H. Sơn Tịnh</t>
  </si>
  <si>
    <t>03/QĐ-CCTHA-DS 14/10/2015</t>
  </si>
  <si>
    <t>Trả nợ cho bà Nguyễn Thị Kiều số tiền 80,000,000 đồng</t>
  </si>
  <si>
    <t>Thới Tấn Ngàn, sinh năm: 1980</t>
  </si>
  <si>
    <t>48/2015/QĐST-HNGĐ ngày 07/9/2015 của Tòa án nhân dân huyện Đức Phổ</t>
  </si>
  <si>
    <t>129/QĐ-CCTHADS ngày 04/12/2017</t>
  </si>
  <si>
    <t>06/QĐ-CCTHADS ngày 29/12/2017</t>
  </si>
  <si>
    <t>20/2014/HNGĐ- ST  ngày 29/9/2014 của TAND huyện Mộ Đức</t>
  </si>
  <si>
    <t>Số: 59/QĐ-CCTHADS ngày 15/12/2014</t>
  </si>
  <si>
    <t>29/QĐ-CCTHA ngày 24/8/2015</t>
  </si>
  <si>
    <t>04/QĐ-CCTHA ngày 28/7/2015</t>
  </si>
  <si>
    <t>Lê Minh Trung</t>
  </si>
  <si>
    <t>Hương 13</t>
  </si>
  <si>
    <t>Nguyễn Thị Hồng 
Vân, Huỳnh Tửu,
Nguyễn Thị Hiệt</t>
  </si>
  <si>
    <t>Tịnh Châu, Tp
 Quảng Ngãi</t>
  </si>
  <si>
    <t>34/2009/HNGĐ-ST
22/5/2009
TAND huyện Sơn Tịnh</t>
  </si>
  <si>
    <t>42/2014/
QĐST-HNGĐ 
04/8/2014
của TAND
Đức Phổ</t>
  </si>
  <si>
    <t xml:space="preserve">240/QĐ-THA
14/8/2015
</t>
  </si>
  <si>
    <t xml:space="preserve">89/QĐ-THA
18/9/2015
</t>
  </si>
  <si>
    <t>Võ Tuyên Đức</t>
  </si>
  <si>
    <t>43/QĐ-CCTHADS-HSTĐ 23/11/2016</t>
  </si>
  <si>
    <t>15/HSST 26/4/1997 TAND tỉnh Quảng Ngãi 570/HSPT 02/10/1997 TANDTC Đà Nẵng</t>
  </si>
  <si>
    <t xml:space="preserve">Cty TNHH Kỹ thuật Cơ điện lạnh TM Như Dũng               </t>
  </si>
  <si>
    <t xml:space="preserve">  781 Quang Trung, TP.Q Ngãi           </t>
  </si>
  <si>
    <t>41
17/6/2016</t>
  </si>
  <si>
    <t>34
08/6/2016</t>
  </si>
  <si>
    <t>Bùi Quang Nghĩa</t>
  </si>
  <si>
    <t>Thôn Xuân Phổ Tây, xã Nghĩa Kỳ, huyện Tư Nghĩa</t>
  </si>
  <si>
    <t>88/2015/HSST
24/9/2015
TAND TP Quảng Ngãi</t>
  </si>
  <si>
    <t>04/2015/HSST ngày 11/12/2015
của TAND huyện Tư Nghĩa</t>
  </si>
  <si>
    <t>238/QĐ-CCTHADS
14/3/2016</t>
  </si>
  <si>
    <t>Bồi thường
102.417.000</t>
  </si>
  <si>
    <t>02/QĐ-CCTHA
26/12/2016</t>
  </si>
  <si>
    <t>Công ty Xuất nhập khẩu Dung Quất</t>
  </si>
  <si>
    <t xml:space="preserve">03/ ĐST 
ngày 03/7/2015 của TAND huyện Bình Sơn
</t>
  </si>
  <si>
    <t>07/QĐ-CTHA
09/10/2015</t>
  </si>
  <si>
    <t>Trả nợ bảo hiểm
703.458.796 đ</t>
  </si>
  <si>
    <t>57/QĐ-CCTHA
06/9/2016</t>
  </si>
  <si>
    <t>Lê Tấn Thạnh</t>
  </si>
  <si>
    <t xml:space="preserve">561/HSPT 
ngày 24/8/2011 của TAND TPHCM
</t>
  </si>
  <si>
    <t>150/QĐ-CTHA
04/7/2016</t>
  </si>
  <si>
    <t xml:space="preserve">án phí, phạt
8.088.299đ
</t>
  </si>
  <si>
    <t>58/QĐ-CCTHA
06/9/2016</t>
  </si>
  <si>
    <t>Trần Văn Cần</t>
  </si>
  <si>
    <t xml:space="preserve">18/HNGĐ 
ngày 07/12/2015 của TAND huyện Bình Sơn
</t>
  </si>
  <si>
    <t>Huỳnh Trường Giang</t>
  </si>
  <si>
    <t>Thôn Phước Hạ, xã Phổ Nhơn, huyện Đức Phổ</t>
  </si>
  <si>
    <t>08/2017/DS-ST ngày 25/5/2017 của TAND huyện Đức Phổ</t>
  </si>
  <si>
    <t>24/QĐ-CCTHADS ngày 28/11/2017</t>
  </si>
  <si>
    <t>Ông Huỳnh Trường Giang phải trả cho bà Huỳnh Thị Thu Hà số tiền vay gốc là 76.652.625 đồng</t>
  </si>
  <si>
    <t>04/QĐ-CCTHADS 22/3/2018</t>
  </si>
  <si>
    <t>23/3/2018</t>
  </si>
  <si>
    <r>
      <t>Lê Văn Cảnh</t>
    </r>
    <r>
      <rPr>
        <sz val="10"/>
        <rFont val="Arial"/>
        <family val="2"/>
      </rPr>
      <t xml:space="preserve">, sinh năm 1964; </t>
    </r>
    <r>
      <rPr>
        <b/>
        <sz val="10"/>
        <rFont val="Arial"/>
        <family val="2"/>
      </rPr>
      <t>Nguyễn Thị Việt</t>
    </r>
    <r>
      <rPr>
        <sz val="10"/>
        <rFont val="Arial"/>
        <family val="2"/>
      </rPr>
      <t>, sinh năm 1962</t>
    </r>
  </si>
  <si>
    <r>
      <t>Ngô Thị Thu Phương</t>
    </r>
    <r>
      <rPr>
        <sz val="10"/>
        <rFont val="Arial"/>
        <family val="2"/>
      </rPr>
      <t>, sinh năm 1993</t>
    </r>
  </si>
  <si>
    <r>
      <t>Huỳnh Thị Nghĩa</t>
    </r>
    <r>
      <rPr>
        <sz val="10"/>
        <rFont val="Arial"/>
        <family val="2"/>
      </rPr>
      <t>, sinh năm 1961</t>
    </r>
  </si>
  <si>
    <r>
      <t>Trần Văn Danh</t>
    </r>
    <r>
      <rPr>
        <sz val="10"/>
        <rFont val="Arial"/>
        <family val="2"/>
      </rPr>
      <t>, sinh năm 1991</t>
    </r>
  </si>
  <si>
    <r>
      <t>Ngô Đức Đẹp</t>
    </r>
    <r>
      <rPr>
        <sz val="10"/>
        <rFont val="Arial"/>
        <family val="2"/>
      </rPr>
      <t xml:space="preserve">, sinh năm 1985 và </t>
    </r>
    <r>
      <rPr>
        <b/>
        <sz val="10"/>
        <rFont val="Arial"/>
        <family val="2"/>
      </rPr>
      <t>Nguyễn Thị Mỹ Dung</t>
    </r>
    <r>
      <rPr>
        <sz val="10"/>
        <rFont val="Arial"/>
        <family val="2"/>
      </rPr>
      <t>, sinh năm 1990</t>
    </r>
  </si>
  <si>
    <r>
      <t>Ngô Đức Phú</t>
    </r>
    <r>
      <rPr>
        <sz val="10"/>
        <rFont val="Arial"/>
        <family val="2"/>
      </rPr>
      <t>, sinh năm 1992</t>
    </r>
  </si>
  <si>
    <r>
      <t>Nguyễn Tấn Dũng</t>
    </r>
    <r>
      <rPr>
        <sz val="10"/>
        <rFont val="Arial"/>
        <family val="2"/>
      </rPr>
      <t xml:space="preserve">, sinh năm 1975 </t>
    </r>
  </si>
  <si>
    <r>
      <t>Nguyễn Minh Đại</t>
    </r>
    <r>
      <rPr>
        <sz val="10"/>
        <rFont val="Arial"/>
        <family val="2"/>
      </rPr>
      <t>, sinh năm 1989</t>
    </r>
  </si>
  <si>
    <r>
      <t>Thiều Thị Thu Thủy</t>
    </r>
    <r>
      <rPr>
        <sz val="10"/>
        <rFont val="Arial"/>
        <family val="2"/>
      </rPr>
      <t xml:space="preserve">, sinh năm 1982 và </t>
    </r>
    <r>
      <rPr>
        <b/>
        <sz val="10"/>
        <rFont val="Arial"/>
        <family val="2"/>
      </rPr>
      <t>Lương Thanh Khiêm</t>
    </r>
    <r>
      <rPr>
        <sz val="10"/>
        <rFont val="Arial"/>
        <family val="2"/>
      </rPr>
      <t>, sinh năm 1982</t>
    </r>
  </si>
  <si>
    <r>
      <t>Nguyễn Thị Thương</t>
    </r>
    <r>
      <rPr>
        <sz val="10"/>
        <rFont val="Arial"/>
        <family val="2"/>
      </rPr>
      <t>, sinh năm 1971</t>
    </r>
  </si>
  <si>
    <r>
      <t>Võ Thành Chung</t>
    </r>
    <r>
      <rPr>
        <sz val="10"/>
        <rFont val="Arial"/>
        <family val="2"/>
      </rPr>
      <t>, sinh năm 1979</t>
    </r>
  </si>
  <si>
    <r>
      <t>Phạm Vũ Phong</t>
    </r>
    <r>
      <rPr>
        <sz val="10"/>
        <rFont val="Arial"/>
        <family val="2"/>
      </rPr>
      <t>, sinh năm 1986</t>
    </r>
  </si>
  <si>
    <r>
      <t>Hồ Sỹ</t>
    </r>
    <r>
      <rPr>
        <sz val="10"/>
        <rFont val="Arial"/>
        <family val="2"/>
      </rPr>
      <t>, sinh năm 1973</t>
    </r>
  </si>
  <si>
    <r>
      <t xml:space="preserve">Lê Ngọc Hiếu, </t>
    </r>
    <r>
      <rPr>
        <sz val="10"/>
        <rFont val="Arial"/>
        <family val="2"/>
      </rPr>
      <t>sinh năm 1962</t>
    </r>
  </si>
  <si>
    <r>
      <t>Phan Văn Đông</t>
    </r>
    <r>
      <rPr>
        <sz val="10"/>
        <rFont val="Arial"/>
        <family val="2"/>
      </rPr>
      <t>, sinh năm 1972</t>
    </r>
  </si>
  <si>
    <r>
      <t>Trần Văn Hoàng (Cu)</t>
    </r>
    <r>
      <rPr>
        <sz val="10"/>
        <rFont val="Arial"/>
        <family val="2"/>
      </rPr>
      <t>, sinh năm 1992</t>
    </r>
  </si>
  <si>
    <r>
      <t>Võ Trọng Sơn</t>
    </r>
    <r>
      <rPr>
        <sz val="10"/>
        <rFont val="Arial"/>
        <family val="2"/>
      </rPr>
      <t xml:space="preserve">, sinh năm: 1971, </t>
    </r>
    <r>
      <rPr>
        <b/>
        <sz val="10"/>
        <rFont val="Arial"/>
        <family val="2"/>
      </rPr>
      <t>Nguyễn Thị Thủy</t>
    </r>
    <r>
      <rPr>
        <sz val="10"/>
        <rFont val="Arial"/>
        <family val="2"/>
      </rPr>
      <t>, sinh năm: 1975</t>
    </r>
  </si>
  <si>
    <r>
      <t>Trần Quang Vũ</t>
    </r>
    <r>
      <rPr>
        <sz val="10"/>
        <rFont val="Arial"/>
        <family val="2"/>
      </rPr>
      <t>, sinh năm: 1975</t>
    </r>
  </si>
  <si>
    <r>
      <t>Lê Minh Long</t>
    </r>
    <r>
      <rPr>
        <sz val="10"/>
        <rFont val="Arial"/>
        <family val="2"/>
      </rPr>
      <t>, sinh năm: 1975</t>
    </r>
  </si>
  <si>
    <r>
      <t>Trần Ngọc Anh</t>
    </r>
    <r>
      <rPr>
        <sz val="10"/>
        <rFont val="Arial"/>
        <family val="2"/>
      </rPr>
      <t xml:space="preserve">, sinh năm 1993; 
</t>
    </r>
    <r>
      <rPr>
        <b/>
        <sz val="10"/>
        <rFont val="Arial"/>
        <family val="2"/>
      </rPr>
      <t>Ngô Thanh Tài</t>
    </r>
    <r>
      <rPr>
        <sz val="10"/>
        <rFont val="Arial"/>
        <family val="2"/>
      </rPr>
      <t>, sinh năm 1994</t>
    </r>
  </si>
  <si>
    <r>
      <t>Lê Thanh Tùng</t>
    </r>
    <r>
      <rPr>
        <sz val="10"/>
        <rFont val="Arial"/>
        <family val="2"/>
      </rPr>
      <t>, sinh năm 1977</t>
    </r>
  </si>
  <si>
    <r>
      <t>Phan Văn Đông</t>
    </r>
    <r>
      <rPr>
        <sz val="10"/>
        <rFont val="Arial"/>
        <family val="2"/>
      </rPr>
      <t xml:space="preserve">, sinh năm: 1972, </t>
    </r>
    <r>
      <rPr>
        <b/>
        <sz val="10"/>
        <rFont val="Arial"/>
        <family val="2"/>
      </rPr>
      <t>Hồ Xuân Hương</t>
    </r>
    <r>
      <rPr>
        <sz val="10"/>
        <rFont val="Arial"/>
        <family val="2"/>
      </rPr>
      <t>, sinh năm: 1989</t>
    </r>
  </si>
  <si>
    <r>
      <t>Tống Thanh Huy</t>
    </r>
    <r>
      <rPr>
        <sz val="10"/>
        <rFont val="Arial"/>
        <family val="2"/>
      </rPr>
      <t>, sinh năm: 1983</t>
    </r>
  </si>
  <si>
    <r>
      <t>Đoàn Khoát</t>
    </r>
    <r>
      <rPr>
        <sz val="10"/>
        <rFont val="Arial"/>
        <family val="2"/>
      </rPr>
      <t xml:space="preserve">- </t>
    </r>
    <r>
      <rPr>
        <b/>
        <sz val="10"/>
        <rFont val="Arial"/>
        <family val="2"/>
      </rPr>
      <t>Lê Thị Thanh Xuân</t>
    </r>
    <r>
      <rPr>
        <sz val="10"/>
        <rFont val="Arial"/>
        <family val="2"/>
      </rPr>
      <t xml:space="preserve"> </t>
    </r>
  </si>
  <si>
    <r>
      <t>Nguyễn Hùng</t>
    </r>
    <r>
      <rPr>
        <sz val="10"/>
        <rFont val="Arial"/>
        <family val="2"/>
      </rPr>
      <t xml:space="preserve">, sinh năm: 1965; </t>
    </r>
    <r>
      <rPr>
        <b/>
        <sz val="10"/>
        <rFont val="Arial"/>
        <family val="2"/>
      </rPr>
      <t>Nguyễn Thị Cúc</t>
    </r>
    <r>
      <rPr>
        <sz val="10"/>
        <rFont val="Arial"/>
        <family val="2"/>
      </rPr>
      <t>, sinh năm: 1969</t>
    </r>
  </si>
  <si>
    <r>
      <t>Trương Thị Kim Anh</t>
    </r>
    <r>
      <rPr>
        <sz val="10"/>
        <rFont val="Arial"/>
        <family val="2"/>
      </rPr>
      <t xml:space="preserve">, sinh năm: 1957 </t>
    </r>
  </si>
  <si>
    <r>
      <t>Nguyễn Anh Phú,</t>
    </r>
    <r>
      <rPr>
        <sz val="10"/>
        <rFont val="Arial"/>
        <family val="2"/>
      </rPr>
      <t xml:space="preserve"> sinh năm: 1994</t>
    </r>
  </si>
  <si>
    <t xml:space="preserve">Tiền CDNC: 39.000.000 đồng
 </t>
  </si>
  <si>
    <t xml:space="preserve">Tiền bồi thường: 45.121.000 đồng
</t>
  </si>
  <si>
    <t xml:space="preserve">Nộp phạt: 37.500.000 đồng 
</t>
  </si>
  <si>
    <t xml:space="preserve">Phạt: 20.000.000 đồng
</t>
  </si>
  <si>
    <t>Công ty TNHH Xuân Phát</t>
  </si>
  <si>
    <t>Số 70 đường Nguyễn Du, phường Nguyễn Nghiêm, Tp Quảng Ngãi</t>
  </si>
  <si>
    <t>Trương Ngọc
 Đoàn</t>
  </si>
  <si>
    <t>97/2013/HSST
 30/11/2013 của
 TAND Quận 
Sơn Trà,
 TP Đà Nẵng</t>
  </si>
  <si>
    <t>148/QĐ-CCTHA 31/3/2014</t>
  </si>
  <si>
    <t>45/QĐ-CCTHA 31/7/2015</t>
  </si>
  <si>
    <t>Đặng Tấn Về</t>
  </si>
  <si>
    <t>Hòa Thọ, Hành Phước, Nghĩa Hành</t>
  </si>
  <si>
    <t>225/QĐ-CCTHA-DS ngày 30/5/2016</t>
  </si>
  <si>
    <t>26/QĐ-CCTHADS
29/6/2016</t>
  </si>
  <si>
    <t>Bùi Trọng Chiến</t>
  </si>
  <si>
    <t>55/THA
31/7/2015</t>
  </si>
  <si>
    <t>Lê Tấn Kiều</t>
  </si>
  <si>
    <t>T. Phúc Minh,
 Hành Thuận</t>
  </si>
  <si>
    <t>Phan Đình Hải</t>
  </si>
  <si>
    <t>Đội 1, Hà Trung, Tịnh Hà, Sơn Tịnh</t>
  </si>
  <si>
    <t>12/QĐ-CCTHA
23/7/2015</t>
  </si>
  <si>
    <t>98/QĐ-CCTHA-DS  11/11/2013</t>
  </si>
  <si>
    <t>Tiền án phí DSST: 742.600,đ</t>
  </si>
  <si>
    <t xml:space="preserve">Nguyễn Chí Trai, </t>
  </si>
  <si>
    <t>Chợ mới, Tịnh Hà, Sơn Tịnh</t>
  </si>
  <si>
    <t>10/QĐ-CCTHA
23/7/2015</t>
  </si>
  <si>
    <t>trả nợ: 26.000.000,đ</t>
  </si>
  <si>
    <t>12/QĐ-CCTHA
27/01/2016</t>
  </si>
  <si>
    <t>33/QĐ-CCTHA-HS ngày 12/01/2016</t>
  </si>
  <si>
    <t>trả nợ: 10.000.000,đ</t>
  </si>
  <si>
    <t>13/QĐ-CCTHA
27/01/2016</t>
  </si>
  <si>
    <t>34/QĐ-CCTHA-HS ngày 12/01/2016</t>
  </si>
  <si>
    <t>45/DSST, ngày 01/8/2012 của TAND TP Quảng Ngãi</t>
  </si>
  <si>
    <t>812/QĐTHA, ngày 30/8/2012</t>
  </si>
  <si>
    <t>Án phí DSST là 5.000.000 đồng</t>
  </si>
  <si>
    <t>28/2014/QĐST-DS
25/6/2014
TAND TP Quảng Ngãi</t>
  </si>
  <si>
    <t>1137
11/7/2014</t>
  </si>
  <si>
    <t>Trả nợ 416.000.000đ và lãi suất chậm THA</t>
  </si>
  <si>
    <t>56
09/8/2017</t>
  </si>
  <si>
    <t>Cường 30</t>
  </si>
  <si>
    <t>25/2013/QĐST-KDTM
26/9/2013
TAND TP Quảng Ngãi</t>
  </si>
  <si>
    <t>Phải cấp dưỡng nuôi con chung cho bà Nguyễn Thị Dung mỗi tháng 600.000 đồng để nuôi cháu Nguyễn Ngọc Như Quỳnh, sinh ngày 06/01/2004</t>
  </si>
  <si>
    <t>86/QĐ-CCTHADS   ngày 21/9/2016</t>
  </si>
  <si>
    <t>Phạm Á Linh</t>
  </si>
  <si>
    <t>Hẻm 983 Quang Trung, T/p Quảng Ngãi</t>
  </si>
  <si>
    <t>11/2014/HSST ngày 14/4/2014 của TAND tỉnh Quảng Ngãi, 359/2014/HSPT 23/9/2014 của Tòa PT TANDTC tại Đà Nẵng</t>
  </si>
  <si>
    <t>92/HSST ngày 20/7/2005 của TAND huyện Bình Chánh TPHCM</t>
  </si>
  <si>
    <t>152-QĐTHA, ngày 15/11/2005</t>
  </si>
  <si>
    <t>19/QĐ-CCTHA ngày 28/7/2015</t>
  </si>
  <si>
    <t>Án phí HSST 200.000đ, 200.000đ APHSPT và 16.325.000đ án phí dân sự sơ thẩm</t>
  </si>
  <si>
    <t>Án phí HSST 200.000đ, 200.000đ APHSPT và 2.245.000đ án phí dân sự sơ thẩm</t>
  </si>
  <si>
    <t>115/QĐ-CTHA
24/6/2013</t>
  </si>
  <si>
    <t>01/QĐ-THA
05/10/2010</t>
  </si>
  <si>
    <t>25/THA 16/4/1990</t>
  </si>
  <si>
    <t>87/THA  28/12/1997</t>
  </si>
  <si>
    <t>25/QĐ-CCTHADS
23/3/2017</t>
  </si>
  <si>
    <t>Bản án số
55/2015/DSST
30/9/2015</t>
  </si>
  <si>
    <t>134/QĐ-CCTHADS
05/12/2016</t>
  </si>
  <si>
    <t>26/QĐ-CCTHADS
23/3/2017</t>
  </si>
  <si>
    <t>Bản án sô
36/2015/DSST
20/8/2015</t>
  </si>
  <si>
    <t>135/QĐ-CCTHADS
05/12/2016</t>
  </si>
  <si>
    <t>27/QĐ-CCTHADS
23/3/2017</t>
  </si>
  <si>
    <t>Bản án số
57/2015/DSST
11/11/2015</t>
  </si>
  <si>
    <t>136/QĐ-CCTHADS
05/12/2016</t>
  </si>
  <si>
    <t>28/QĐ-CCTHADS
23/3/2017</t>
  </si>
  <si>
    <t>Đinh Thị Nú</t>
  </si>
  <si>
    <t>05/2017/DSST 23/4/2017</t>
  </si>
  <si>
    <t>196/QĐ-CCTHA 03/7/2017</t>
  </si>
  <si>
    <t>trả nợ 145.000.000</t>
  </si>
  <si>
    <t>19/QĐ-CCTHA
27/9/2017</t>
  </si>
  <si>
    <t>Nhân 4</t>
  </si>
  <si>
    <t>141/QĐ-THA ngày   14/3/2012</t>
  </si>
  <si>
    <t>nộp tiền phạt và tịch thu nộp ngân sách nhà nước 7.700.000đ</t>
  </si>
  <si>
    <t>Trần Thanh Sơn</t>
  </si>
  <si>
    <t>Thôn Đông, xã nghĩa Thắng, Tư Nghĩa</t>
  </si>
  <si>
    <t>05/2013/QĐST-HNGĐ ngày 22/11/2013 của TAND huyện Tư Nghĩa</t>
  </si>
  <si>
    <t>130/QĐ-CCTHADS ngày 20/12/2017</t>
  </si>
  <si>
    <t>Ông Trần Thanh Sơn phải cấp dưỡng nuôi con là Trần Thanh Duy Tùng, sinh năm 2008, mỗi tháng 1.000.000đ, thời gian cấp dưỡng tính từ 11/2013-9/2017 là 47 tháng= 47.000.000đ</t>
  </si>
  <si>
    <t>20/3/2018</t>
  </si>
  <si>
    <t>12/QĐ-CCTHADS 22/3/2018</t>
  </si>
  <si>
    <t>tổ 20, P.Trần Phú</t>
  </si>
  <si>
    <t>213
29/9/2017</t>
  </si>
  <si>
    <t>Công ty TNHH Liên Hiệp</t>
  </si>
  <si>
    <t>37/2012/QĐ-DSST
28/6/2017
TAND TP Quảng Ngãi</t>
  </si>
  <si>
    <t>1098
26/5/2017</t>
  </si>
  <si>
    <t>Trả nợ: 420.514.100đ</t>
  </si>
  <si>
    <t>214
29/9/2017</t>
  </si>
  <si>
    <t>Thái Văn Phụng, Phạm Thị Hoa</t>
  </si>
  <si>
    <t>67 Nguyễn Thụy, phường Trần Phú, thành phố Quảng Ngãi</t>
  </si>
  <si>
    <t>46/2011/QĐST-DS
21/9/2011
TAND TP Quảng Ngãi</t>
  </si>
  <si>
    <t>333
21/9/2011</t>
  </si>
  <si>
    <t>Trả nợ: 88.500.000đ</t>
  </si>
  <si>
    <t>215
29/9/2017</t>
  </si>
  <si>
    <t>Phạm Xuân Sỹ
Hẻm H2/14 đường Ngô Sỹ Liên, phường Trần Phú, thành phố Quảng Ngãi</t>
  </si>
  <si>
    <t>Phải trả cho bà Hoàng Thị Mai 118.825.070 đồng; 05 chỉ vàng 9999 và lãi suất chậm thi hành án</t>
  </si>
  <si>
    <t>77/QĐ-CCTHADS   ngày 31/8/2017</t>
  </si>
  <si>
    <t>11/2015/DS-ST ngày 20/8/2015      TAND huyện Đức Phổ</t>
  </si>
  <si>
    <t>33/QĐ-CCTHA ngày 07/10/2015</t>
  </si>
  <si>
    <t>Phải trả cho bà Võ Thị Lan 98.473.163 đồng và lãi suất chậm thi hành án</t>
  </si>
  <si>
    <t>78/QĐ-CCTHADS   ngày 31/8/2017</t>
  </si>
  <si>
    <t>Phải trả cho bà Trần Thị Mỹ Dung 70.371.913 đồng tiền nợ gốc và tiền lãi suất chậm thi hành án</t>
  </si>
  <si>
    <t>79/QĐ-CCTHADS   ngày 31/8/2017</t>
  </si>
  <si>
    <t>Phải trả cho ông Lê Văn Hoa 32.646.764 đồng</t>
  </si>
  <si>
    <t xml:space="preserve">Án phí + Truy Thu + Sung công quỹ
64.500.000
</t>
  </si>
  <si>
    <t>22/4/2015</t>
  </si>
  <si>
    <t>01/2008/QĐST-KDTM
25/01/2008
TAND TP Quảng Ngãi</t>
  </si>
  <si>
    <t>300
12/02/2008</t>
  </si>
  <si>
    <t>87
28/8/2015</t>
  </si>
  <si>
    <t>Nhân 2</t>
  </si>
  <si>
    <t>53/2016/QĐST
DS 02/6/2016
TAND Tp Quảng Ngãi</t>
  </si>
  <si>
    <t>Thôn 3, xã Đức Tân, huyện Mộ Đức, tỉnh Quảng Ngãi</t>
  </si>
  <si>
    <t>20/2015/HNGĐ-ST  ngày 10/9/2015 của TAND huyện Mộ Đức</t>
  </si>
  <si>
    <t>Số: 213/QĐ-CCTHADS ngày 18/3/2016</t>
  </si>
  <si>
    <t>09/9/2016</t>
  </si>
  <si>
    <t>Số 41 /QĐ-CCTHA ngày 
09/9/2016</t>
  </si>
  <si>
    <t>1373/QĐ-THA
19/9/2014</t>
  </si>
  <si>
    <t>Án phí:
26.063.194đ</t>
  </si>
  <si>
    <t>Tiền phạt + SQNN là 10.350.0000 đồng</t>
  </si>
  <si>
    <t>Ngày 24/8/2015</t>
  </si>
  <si>
    <t>46/QĐ-CCTHA ngày 27/8/2015</t>
  </si>
  <si>
    <t>Bình 67</t>
  </si>
  <si>
    <t>Võ Tuất và bà Nguyễn Thị Luyện</t>
  </si>
  <si>
    <t>Số 112 đường Bà Triệu, phường Lê Hồng Phong, Tp Quảng Ngãi</t>
  </si>
  <si>
    <t>35/QĐST-KDTM ngày 20/12/2012 của TAND TP Quảng Ngãi</t>
  </si>
  <si>
    <t>1260/QĐ-CCTHA ngày 05/9/2013</t>
  </si>
  <si>
    <t>Ngày 26/8/2015</t>
  </si>
  <si>
    <t>47/QĐ-CCTHA ngày 27/8/2015</t>
  </si>
  <si>
    <t>Bình 68</t>
  </si>
  <si>
    <t>Công ty cổ phần xây dựng Hùng Vương</t>
  </si>
  <si>
    <t>Số 100 đường Bà Triệu, phường Lê Hồng Phong, Tp Quảng Ngãi</t>
  </si>
  <si>
    <t>15/6/2015</t>
  </si>
  <si>
    <t>74/QĐ-CCTHA
28/8/2015</t>
  </si>
  <si>
    <t>Đinh Văn Mít
Đinh Thị Thí</t>
  </si>
  <si>
    <t>01/DSST
11/09/2015</t>
  </si>
  <si>
    <t>238/QĐ-THA
22/9/2015</t>
  </si>
  <si>
    <t>Trả nợ công dân 173,099,543</t>
  </si>
  <si>
    <t>17/QĐ-CCTHADS
23/3/2017</t>
  </si>
  <si>
    <t>Bản án số
07/2015/DSST
23/4/2015</t>
  </si>
  <si>
    <t>126/QĐ-CCTHADS
05/12/2016</t>
  </si>
  <si>
    <t>Trả nợ công dân 112,418,891</t>
  </si>
  <si>
    <t>18/QĐ-CCTHADS
23/3/2017</t>
  </si>
  <si>
    <t>Bản án số
08/2015/DSST
24/4/2015</t>
  </si>
  <si>
    <t>127/QĐ-CCTHADS
05/12/2016</t>
  </si>
  <si>
    <t>Trả nợ công dân 214,617,884</t>
  </si>
  <si>
    <t>19/QĐ-CCTHADS
23/3/2017</t>
  </si>
  <si>
    <t>Bản án số
12/2015/DSST
14/5/2015</t>
  </si>
  <si>
    <t>128/QĐ-CCTHADS
05/12/2016</t>
  </si>
  <si>
    <t>Trả nợ công dân 72,050,289</t>
  </si>
  <si>
    <t>20/QĐ-CCTHADS
23/3/2017</t>
  </si>
  <si>
    <t>Bản án số
09/2015/DSST
4/5/2015</t>
  </si>
  <si>
    <t>129/QĐ-CCTHADS
05/12/2016</t>
  </si>
  <si>
    <t>Trả nợ công dân 93,760,852</t>
  </si>
  <si>
    <t>21/QĐ-CCTHADS
23/3/2017</t>
  </si>
  <si>
    <t>Bản án số
29/2015/DSST
18/8/2015</t>
  </si>
  <si>
    <t>130/QĐ-CCTHADS
05/12/2016</t>
  </si>
  <si>
    <t>Trả nợ công dân 680,500,000</t>
  </si>
  <si>
    <t>22/QĐ-CCTHADS
23/3/2017</t>
  </si>
  <si>
    <t>Bản án số
28/2015/DSST
14/8/2015</t>
  </si>
  <si>
    <t>131/QĐ-CCTHADS
05/12/2016</t>
  </si>
  <si>
    <t>23/QĐ-CCTHADS
23/3/2017</t>
  </si>
  <si>
    <t>Bản án số
32/2015/DSST
19/8/2015</t>
  </si>
  <si>
    <t>132/QĐ-CCTHADS
05/12/2016</t>
  </si>
  <si>
    <t>24/QĐ-CCTHADS
23/3/2017</t>
  </si>
  <si>
    <t>Bản án số
27/2015/DSST
14/8/2015</t>
  </si>
  <si>
    <t>133/QĐ-CCTHADS
05/12/2016</t>
  </si>
  <si>
    <t>09/2013/QĐST-KDTM
06/02/2013
TAND TP Quảng Ngãi</t>
  </si>
  <si>
    <t>705/QĐ-CCTHA
14/3/2013</t>
  </si>
  <si>
    <t>thôn An Thường, xã Phổ Hòa, huyện Đức Phổ, tỉnh Quảng Ngãi</t>
  </si>
  <si>
    <t>07/HSST ngày 07/01/2014 của TAND quận Tân Phú, Tp Hồ Chí Minh</t>
  </si>
  <si>
    <t>374/QĐ-CCTHA ngày 08/7/2014</t>
  </si>
  <si>
    <t>29/3/2018</t>
  </si>
  <si>
    <t>Án phí hình sự sơ thẩm và Án phí dân sự sơ thẩm. Tổng cộng: 7.913.000 đồng</t>
  </si>
  <si>
    <t>60/QĐ-CCTHA ngày 30/7/2015</t>
  </si>
  <si>
    <t>thôn Trường Sanh, xã Phổ Minh, huyện Đức Phổ, tỉnh Quảng Ngãi</t>
  </si>
  <si>
    <t>547/HSPT ngày 21/8/2002 của TAND Tối cao tại Đà Nẵng</t>
  </si>
  <si>
    <t>01/2010/KDTM
01/02/2010
TAND TP Quảng Ngãi</t>
  </si>
  <si>
    <t>218
08/3/2010</t>
  </si>
  <si>
    <t>Nhân 6</t>
  </si>
  <si>
    <t>Tổ 08, phường Quảng Phú,
 TP Quảng Ngãi,
 tỉnh Quảng Ngãi</t>
  </si>
  <si>
    <t>Võ Thị Thu</t>
  </si>
  <si>
    <t>Phải trả cho Ngân hàng TMCP Ngoại thương Việt Nam 123.182.491 đồng tiền vay gốc, tiền lãi trong hạn tính đến ngày 04/11/2016 là 58.597.282 đồng, lãi quá hạn tính đến ngày 04/11/2016 là 5.702.365 đồng và tiếp tục trả nợ lãi phát sinh từ ngày 04/11/2016 cho đến khi trả xong nợ</t>
  </si>
  <si>
    <t>34/QĐ-CCTHADS   ngày 13/6/2017</t>
  </si>
  <si>
    <t>12/2015/QĐST-DS ngày 01/7/2015- TAND huyện Đức Phổ</t>
  </si>
  <si>
    <t>273/QĐ-CCTHADS ngày 12/5/2017</t>
  </si>
  <si>
    <t>Phải trả cho bà Võ Thị Hà 15.000.000 đồng</t>
  </si>
  <si>
    <t>22/6/2017</t>
  </si>
  <si>
    <t>35/QĐ-CCTHADS   ngày 13/6/2017</t>
  </si>
  <si>
    <r>
      <t>Trần Ngọc Đạt</t>
    </r>
    <r>
      <rPr>
        <sz val="10"/>
        <rFont val="Arial"/>
        <family val="2"/>
      </rPr>
      <t>, sinh năm: 1962</t>
    </r>
  </si>
  <si>
    <r>
      <t>Nguyễn Thanh Hùng (Lào)</t>
    </r>
    <r>
      <rPr>
        <sz val="10"/>
        <rFont val="Arial"/>
        <family val="2"/>
      </rPr>
      <t>, sinh năm: 1975</t>
    </r>
  </si>
  <si>
    <r>
      <t>Nguyễn Thanh Hùng (Lào)</t>
    </r>
    <r>
      <rPr>
        <sz val="10"/>
        <rFont val="Arial"/>
        <family val="2"/>
      </rPr>
      <t>, sinh năm: 1976</t>
    </r>
  </si>
  <si>
    <r>
      <t>Nguyễn Thanh Tuấn</t>
    </r>
    <r>
      <rPr>
        <sz val="10"/>
        <rFont val="Arial"/>
        <family val="2"/>
      </rPr>
      <t>, sinh năm: 1983</t>
    </r>
  </si>
  <si>
    <r>
      <t>Đặng Thị Hoàng Dung</t>
    </r>
    <r>
      <rPr>
        <sz val="10"/>
        <rFont val="Arial"/>
        <family val="2"/>
      </rPr>
      <t xml:space="preserve">, sinh năm: 1976, </t>
    </r>
    <r>
      <rPr>
        <b/>
        <sz val="10"/>
        <rFont val="Arial"/>
        <family val="2"/>
      </rPr>
      <t>Nguyễn Ngọc Qua</t>
    </r>
    <r>
      <rPr>
        <sz val="10"/>
        <rFont val="Arial"/>
        <family val="2"/>
      </rPr>
      <t>, sinh năm: 1975</t>
    </r>
  </si>
  <si>
    <r>
      <t>Thới Xuân Bá</t>
    </r>
    <r>
      <rPr>
        <sz val="10"/>
        <rFont val="Arial"/>
        <family val="2"/>
      </rPr>
      <t>, sinh năm: 1975</t>
    </r>
  </si>
  <si>
    <r>
      <t>Lê Đức Tiến</t>
    </r>
    <r>
      <rPr>
        <sz val="10"/>
        <rFont val="Arial"/>
        <family val="2"/>
      </rPr>
      <t>, sinh năm: 1984</t>
    </r>
  </si>
  <si>
    <r>
      <t>Huỳnh Văn Thống</t>
    </r>
    <r>
      <rPr>
        <sz val="10"/>
        <rFont val="Arial"/>
        <family val="2"/>
      </rPr>
      <t xml:space="preserve">- </t>
    </r>
    <r>
      <rPr>
        <b/>
        <sz val="10"/>
        <rFont val="Arial"/>
        <family val="2"/>
      </rPr>
      <t>Võ Thị Xuân Ba</t>
    </r>
  </si>
  <si>
    <r>
      <t>Huỳnh Thiên</t>
    </r>
    <r>
      <rPr>
        <sz val="10"/>
        <rFont val="Arial"/>
        <family val="2"/>
      </rPr>
      <t>, sinh năm: 1978</t>
    </r>
  </si>
  <si>
    <t>Thôn Tân Thành, xã Hành Nhân, Nghĩa Hành, Quảng Ngãi</t>
  </si>
  <si>
    <t>100/2011/HSST  ngày 04/5/2011 của TAND Quận Tân Phú, TPHCM</t>
  </si>
  <si>
    <t>Nguyễn Thị Lệ</t>
  </si>
  <si>
    <t>Tổ 02, phường Nghĩa Chánh, TPQN</t>
  </si>
  <si>
    <t>114/HSST, ngày 25/6/2013 của TAND Q. 12, TPHCM</t>
  </si>
  <si>
    <t>1192/QĐTHA, ngày 25/7/2014</t>
  </si>
  <si>
    <t>Án phí HSST+ SQNN là 5.050.000 đồng</t>
  </si>
  <si>
    <t>Ngày 29/8/2015</t>
  </si>
  <si>
    <t>36/QĐ-CCTHA ngày 28/7/2015</t>
  </si>
  <si>
    <t>Đinh Công Hổ</t>
  </si>
  <si>
    <t>Xã Bình Trung, Bình Sơn, Q.Ngãi</t>
  </si>
  <si>
    <r>
      <t>Huỳnh Thế Duy</t>
    </r>
    <r>
      <rPr>
        <sz val="10"/>
        <rFont val="Arial"/>
        <family val="2"/>
      </rPr>
      <t>, sinh năm: 1982</t>
    </r>
  </si>
  <si>
    <r>
      <t>Nguyễn Văn Dũng</t>
    </r>
    <r>
      <rPr>
        <sz val="10"/>
        <rFont val="Arial"/>
        <family val="2"/>
      </rPr>
      <t xml:space="preserve">, sinh năm: 1965, </t>
    </r>
    <r>
      <rPr>
        <b/>
        <sz val="10"/>
        <rFont val="Arial"/>
        <family val="2"/>
      </rPr>
      <t>Nguyễn Thị Ngọ</t>
    </r>
    <r>
      <rPr>
        <sz val="10"/>
        <rFont val="Arial"/>
        <family val="2"/>
      </rPr>
      <t>, sinh năm: 1967</t>
    </r>
  </si>
  <si>
    <t>42/QĐ-CCTHA ngày 28/7/2015</t>
  </si>
  <si>
    <t>Lê Thị Minh Thanh</t>
  </si>
  <si>
    <t>27 Quang Trung, TPQN</t>
  </si>
  <si>
    <t>Tổ 4, phường Nguyễn Nghiêm, TPQN</t>
  </si>
  <si>
    <t>587/HSPT ngày 09/10/2001 của TATC tại Đà nẵng</t>
  </si>
  <si>
    <t>202-QĐTHA, ngày 06/12/2006</t>
  </si>
  <si>
    <t>Ngày 01/11/2015</t>
  </si>
  <si>
    <t>Bình 6</t>
  </si>
  <si>
    <t>Trương Thị Mỹ Vân</t>
  </si>
  <si>
    <t>335 Nguyễn Nghiêm, tổ 5, p.Nguyễn Nghiêm, TPQN</t>
  </si>
  <si>
    <t>62/QĐST-DS, ngày 11/12/2007 của TAND TP Quảng Ngãi</t>
  </si>
  <si>
    <t>204-QĐTHA, ngày 17/12/2007</t>
  </si>
  <si>
    <t>12/QĐ-CCTHA ngày 28/7/2017</t>
  </si>
  <si>
    <t>Bình 7</t>
  </si>
  <si>
    <t>Bình 8</t>
  </si>
  <si>
    <t>56/HSST ngày 29/12/2011 của TAND TP Quảng Ngãi</t>
  </si>
  <si>
    <t xml:space="preserve">Án phí DSST
4.246.000
</t>
  </si>
  <si>
    <t>37/QĐ-CCTHA-HS 07/11/2013</t>
  </si>
  <si>
    <t>05/2010/DSST ngày 27/6/2012 của TAND huyện Bình Sơn, Bản án số: 41/2012/DSPT ngày 28/9/2012 của TAND tỉnh Quảng Ngãi</t>
  </si>
  <si>
    <t>69/QĐ-CCTHADS   ngày 17/8/2016</t>
  </si>
  <si>
    <t>Thôn Phước Xã,   xã Đức Hòa, huyện Mộ Đức, tỉnh Quảng Ngãi</t>
  </si>
  <si>
    <t>Số 29/QĐ-CCTHA ngày 08/10/2015</t>
  </si>
  <si>
    <t>QĐ số 08/2014/QQĐST-HNGĐ ngày 10/12/2014 của TAND Tư Nghĩa</t>
  </si>
  <si>
    <t>127/QĐ-CCTHADS NGÀY05/12/2016</t>
  </si>
  <si>
    <t>Cấp dưỡng nuôi con 24,000,000đ</t>
  </si>
  <si>
    <t>87/QĐ-CCTHADS NGÀY 02/11/2016</t>
  </si>
  <si>
    <t>Đoàn Đăng Trình</t>
  </si>
  <si>
    <t>QĐ 71/2016/QĐST-HNGĐ ngày 14/7/2016 của TAND huyện Tư Nghĩa</t>
  </si>
  <si>
    <t>276/QĐ-CCTHADS NGÀY 17/3/2017</t>
  </si>
  <si>
    <t>Cấp dưỡng nuôi con 16,000,000đ</t>
  </si>
  <si>
    <t>25/5/2017</t>
  </si>
  <si>
    <t>ÁP 200,000Đ
Phạt 3,000,000</t>
  </si>
  <si>
    <t>35
10/6/2016</t>
  </si>
  <si>
    <t>ĐINH THỊ KIM ANH</t>
  </si>
  <si>
    <t>Tổ 12, phường
 Nghĩa Chánh, 
tp Quảng Ngãi</t>
  </si>
  <si>
    <t>20/2015/DSST ngày
 10/7/2015 của TAND
 TP Quảng Ngãi</t>
  </si>
  <si>
    <t>15
12/10/2015</t>
  </si>
  <si>
    <t>36
10/6/2016</t>
  </si>
  <si>
    <t>Cao Thị Diểm Uyên</t>
  </si>
  <si>
    <t>Tổ 3, Nghĩa Lộ,
TP Quảng Ngãi</t>
  </si>
  <si>
    <t xml:space="preserve"> 428 đường Quang Trung, TPQN</t>
  </si>
  <si>
    <t>05/2013/QĐST-DS ngày 15/10/2013 TAND huyện Sơn Tịnh, thành phố Quảng Ngãi</t>
  </si>
  <si>
    <t>758/QĐ-CCTHA ngày 29/4/14</t>
  </si>
  <si>
    <t>Kiếm 40</t>
  </si>
  <si>
    <t>Kiếm 41</t>
  </si>
  <si>
    <t>Kiếm 42</t>
  </si>
  <si>
    <t>79/HSST
15/6/2000
của TAND
Tp Buôn Mê
Thuộc</t>
  </si>
  <si>
    <t xml:space="preserve">84/QĐ-THA
24/9/2002
</t>
  </si>
  <si>
    <t xml:space="preserve">74/QĐ-THA
31/7/2015
</t>
  </si>
  <si>
    <t xml:space="preserve">Nguyễn Văn Sơn
</t>
  </si>
  <si>
    <t>27/2006/
QĐST-HNGĐ 
18/8/2006
của TAND
Nghĩa Hành</t>
  </si>
  <si>
    <t>356
11/11/2015</t>
  </si>
  <si>
    <t>Nguyễn Thanh Bình</t>
  </si>
  <si>
    <t>Nguyễn Văn Tưởng (Đĩnh)</t>
  </si>
  <si>
    <t>Khánh Lâm, Tịnh Thiện,
TP Quảng Ngãi</t>
  </si>
  <si>
    <t>63/2016/HSST
21/7/2016
TAND TP Quảng Ngãi</t>
  </si>
  <si>
    <t>98
10/10/2016</t>
  </si>
  <si>
    <t>BT 33.732.197đ</t>
  </si>
  <si>
    <t>133
12/9/2017</t>
  </si>
  <si>
    <t xml:space="preserve">
Trần Đức Thành,
Phạm Thị Hường,
Dương Thị Hoa
</t>
  </si>
  <si>
    <t>tổ 10, P. Nghĩa Chánh,
TP Quảng Ngãi</t>
  </si>
  <si>
    <t>05/2012/QĐST-KDTM
29/5/2012
TAND TP Quảng Ngãi</t>
  </si>
  <si>
    <t>07/2017/DSST
14/02/2017
TAND TP Quảng Ngãi</t>
  </si>
  <si>
    <t>879
22/3/2017</t>
  </si>
  <si>
    <t>Trả nợ 130.335.000đ</t>
  </si>
  <si>
    <t>86
21/8/2017</t>
  </si>
  <si>
    <t>Bình</t>
  </si>
  <si>
    <t>895
04/4/2017</t>
  </si>
  <si>
    <t>AP 30.449.400đ</t>
  </si>
  <si>
    <t>87
21/8/2017</t>
  </si>
  <si>
    <t>880
22/3/2017</t>
  </si>
  <si>
    <t>Trả nợ 295.000.000</t>
  </si>
  <si>
    <t>88
21/8/2017</t>
  </si>
  <si>
    <t>881
22/3/2017</t>
  </si>
  <si>
    <t>Trả nợ 235.900.000đ</t>
  </si>
  <si>
    <t>89
21/8/2017</t>
  </si>
  <si>
    <t>Nguyễn Minh Đức
Lê Thị Thanh Kính</t>
  </si>
  <si>
    <r>
      <t xml:space="preserve">Quyết định về việc chưa có điều kiện thi hành án </t>
    </r>
    <r>
      <rPr>
        <i/>
        <sz val="10"/>
        <rFont val="Arial"/>
        <family val="2"/>
      </rPr>
      <t>(số, ký hiệu, ngày tháng năm)</t>
    </r>
  </si>
  <si>
    <t>18/QĐ-CCTHADS 28/3/2016</t>
  </si>
  <si>
    <t>17/QĐ-CCTHADS 28/3/2016</t>
  </si>
  <si>
    <t>16/QĐ-CCTHADS 28/3/2016</t>
  </si>
  <si>
    <t>Nguyễn Thanh Quang</t>
  </si>
  <si>
    <t>Thôn Phú Lập, xã Tịnh Phong</t>
  </si>
  <si>
    <t>Thôn Tân Hy, xã Bình Đông, Bình Sơn</t>
  </si>
  <si>
    <t>21/2012/HNGĐ-ST ngày 31/10/2012 của TAND huyện Bình Sơn</t>
  </si>
  <si>
    <t>32/QĐCCTHADS ngày 25/10/2016</t>
  </si>
  <si>
    <t>21/02/2017</t>
  </si>
  <si>
    <t>03/QĐ-CCTHADS ngày 27/02/2017</t>
  </si>
  <si>
    <t>Huỳnh Văn Quang</t>
  </si>
  <si>
    <t>Thôn Vạn An, xã Nghĩa Thương, huyện Tư Nghĩa</t>
  </si>
  <si>
    <t>Bản án số 31/2017/HSST NGÀY 30/5/2017 của TAND huyện Tư Nghĩa và QĐ số 81/2017/HSPT-QĐ ngày 22/8/2017 cua TAND tỉnh Quảng Ngãi</t>
  </si>
  <si>
    <t>04/QĐ-CCTHA
05/10/2017</t>
  </si>
  <si>
    <t>Nộp 460.000đ án phí</t>
  </si>
  <si>
    <t>21/11/2017</t>
  </si>
  <si>
    <t>02/QĐ-CCTHADS 24/11/2017</t>
  </si>
  <si>
    <t>24/2011/QD9ST-KDTM 03/8/2011 của TAND tỉnh Quảng Ngãi</t>
  </si>
  <si>
    <t>148/QĐ/CTHA 17/8/2011</t>
  </si>
  <si>
    <t>Án phí KDTM ST 39.583.611</t>
  </si>
  <si>
    <t>24/5/2015</t>
  </si>
  <si>
    <t>11/QD-CTHA 29/7/2015</t>
  </si>
  <si>
    <t>Tổ 10, p. Nguyễn Nghiêm, TP. Quảng Ngãi, tỉnh Quảng Ngãi</t>
  </si>
  <si>
    <t>45/QĐ-THA
25/8/2015</t>
  </si>
  <si>
    <t>Hương 4</t>
  </si>
  <si>
    <t>Lê Văn Chỉ,
Lê Thị bằng</t>
  </si>
  <si>
    <t>28/2011/DSST
28/10/2011
TAND TP Quảng Ngãi</t>
  </si>
  <si>
    <t>224/QĐ-THA
07/12/2011</t>
  </si>
  <si>
    <t>Phạt sung công quỹ nhà nước 4.550.000đ</t>
  </si>
  <si>
    <t>Tiền thu lợi bất chính 12.300.000đ</t>
  </si>
  <si>
    <t>767/QĐ-CCTHA
20/01/2016</t>
  </si>
  <si>
    <t>Hương 46</t>
  </si>
  <si>
    <t>Kiếm 76</t>
  </si>
  <si>
    <t>Kiếm 77</t>
  </si>
  <si>
    <t>Phạm Thị Chi</t>
  </si>
  <si>
    <t>Phải nộp 185.746.926 đồng tiền thu lợi bất chính để sung quỹ Nhà nước</t>
  </si>
  <si>
    <t>19/9/2016</t>
  </si>
  <si>
    <t>724
21/02/2017</t>
  </si>
  <si>
    <t>51
31/7/2017</t>
  </si>
  <si>
    <t>Bình 94</t>
  </si>
  <si>
    <t>17/2017/QĐST-DS
03/3/2017
TÀN TP Quảng Ngãi</t>
  </si>
  <si>
    <t>807
08/3/2017</t>
  </si>
  <si>
    <t>AP 7.921.875đ</t>
  </si>
  <si>
    <t>50
31/7/2017</t>
  </si>
  <si>
    <t>Bình 95</t>
  </si>
  <si>
    <t>Lê Thị Phương Nga</t>
  </si>
  <si>
    <t>366 Nguyễn Nghiêm, tổ 10, phường Nguyễn Nghiêm, TPQN</t>
  </si>
  <si>
    <t>11/2017/QĐST-DS
03/02/2017
TAND TP Quảng Ngãi</t>
  </si>
  <si>
    <t>673
15/02/2017</t>
  </si>
  <si>
    <t>AP 19.880.000đ</t>
  </si>
  <si>
    <t>52
04/8/2017</t>
  </si>
  <si>
    <t>Bình 96</t>
  </si>
  <si>
    <t>Lê Thị Mỹ</t>
  </si>
  <si>
    <t>Cổ Lũy Nam, xã Nghĩa Phú, TP Quảng Ngãi</t>
  </si>
  <si>
    <t>36/2017/QĐST-DS
23/6/2017
TAND TP Quảng Ngãi</t>
  </si>
  <si>
    <t>1272
05/7/2017</t>
  </si>
  <si>
    <t>Án phií 10.000.000đ</t>
  </si>
  <si>
    <t>60
10/8/2017</t>
  </si>
  <si>
    <t>Hương 67</t>
  </si>
  <si>
    <t>Trần Vương
Lê Thị Mỹ</t>
  </si>
  <si>
    <t>37/2017/QĐST-DS
23/6/2017
TAND TP Quảng Ngãi</t>
  </si>
  <si>
    <t>1279
05/7/2017</t>
  </si>
  <si>
    <t>Án phí 5.558.750đ</t>
  </si>
  <si>
    <t>61
10/8/2017</t>
  </si>
  <si>
    <t>Hương 68</t>
  </si>
  <si>
    <t>Đội 10, thôn Bình Nam, xã Tịnh Bình, Sơn Tịnh</t>
  </si>
  <si>
    <t>tổ 4, P. Nghĩa Lộ, TPQN</t>
  </si>
  <si>
    <t>Công ty TNHH MTV Trung Thịnh</t>
  </si>
  <si>
    <t>119 Nguyễn Chí Thanh, tổ 3,phường Quảng Phú, TPQN</t>
  </si>
  <si>
    <t>02/2017/KDTM-ST
21/3/2017
TAND TP Quảng Ngãi</t>
  </si>
  <si>
    <t>1023
08/5/2017</t>
  </si>
  <si>
    <t>AP 5.998.810đ</t>
  </si>
  <si>
    <t>136
15/9/2017</t>
  </si>
  <si>
    <t>120 Nguyễn Chí Thanh, tổ 3,phường Quảng Phú, TPQN</t>
  </si>
  <si>
    <t>1231
05/7/2017</t>
  </si>
  <si>
    <t>Trả nợ 115.976.211đ và các loại TS</t>
  </si>
  <si>
    <t>137
15/9/2017</t>
  </si>
  <si>
    <t>Nguyễn Hồng Luân</t>
  </si>
  <si>
    <t>tổ 6, phường Quảng Phú, TPQN</t>
  </si>
  <si>
    <t>11/2016/QĐST-KDTM
31/5/2016
TAND TP Quảng Ngãi</t>
  </si>
  <si>
    <t>1635
27/7/2016</t>
  </si>
  <si>
    <t>Trả nợ NH 394.652.622đ</t>
  </si>
  <si>
    <t>138
15/9/2017</t>
  </si>
  <si>
    <t>Công ty CPXD và TM PLG</t>
  </si>
  <si>
    <t>144 Nguyễn Chí Thanh, TPQN</t>
  </si>
  <si>
    <t>09/2013/KDTM-ST
24/4/2013
TAND TP Quảng Ngãi</t>
  </si>
  <si>
    <t>1029
08/5/2017</t>
  </si>
  <si>
    <t>Trả nợ 998.812.056đ</t>
  </si>
  <si>
    <t>139
15/9/2017</t>
  </si>
  <si>
    <t>Công ty Phát triển cơ sở hạ tầng Quảng Ngãi</t>
  </si>
  <si>
    <t>240 Hoàng Hoa Thám</t>
  </si>
  <si>
    <t>13/2016/QĐST
29/6/2016
TAND TP Quảng Ngãi</t>
  </si>
  <si>
    <t>1548
08/7/2016</t>
  </si>
  <si>
    <t>AP 1.305.110đ</t>
  </si>
  <si>
    <t>140
15/9/2017</t>
  </si>
  <si>
    <t>05/2016/QĐST-KDTM
25/4/2016
TAND TP Quảng Ngãi</t>
  </si>
  <si>
    <t>1673
29/7/2016</t>
  </si>
  <si>
    <t>Trả nợ 2.144.396.968</t>
  </si>
  <si>
    <t>141
15/9/2017</t>
  </si>
  <si>
    <t>1254
09/5/2016</t>
  </si>
  <si>
    <t>AP 37.443.968đ</t>
  </si>
  <si>
    <t>142
15/9/2017</t>
  </si>
  <si>
    <t>194
24/10/2016</t>
  </si>
  <si>
    <t>Trả nợ 52.204,426đ</t>
  </si>
  <si>
    <t>143
15/9/2017</t>
  </si>
  <si>
    <t>14/2016/QĐST-KDTM
29/6/2016
TAND TP Quảng Ngãi</t>
  </si>
  <si>
    <t>1674
29/7/2016</t>
  </si>
  <si>
    <t>Trả nợ 1.185.454.056đ</t>
  </si>
  <si>
    <t>Bồi thường 12,890,000đ</t>
  </si>
  <si>
    <t>Hà Đông Tuân</t>
  </si>
  <si>
    <t>xã Bình Chánh
huyện Bình Sơn</t>
  </si>
  <si>
    <t xml:space="preserve">02/KDTM 
ngày 14/10/2010 của TAND huyện Bình Sơn
</t>
  </si>
  <si>
    <t>11/QĐ-CTHA
16/11/2015</t>
  </si>
  <si>
    <t>trả nợ
3.084.425.235đ</t>
  </si>
  <si>
    <t>29/QĐ-CCTHA
16/6/2016</t>
  </si>
  <si>
    <t>47/QĐ-CTHA
30/7/2015</t>
  </si>
  <si>
    <t>15/2006/KDTM-ST
28/9/2006
TAND thành phố Quảng Ngãi</t>
  </si>
  <si>
    <t>Vũ Thị Hồng Tâm</t>
  </si>
  <si>
    <t>40/2009/DSST
26/11/2009
TAND TPQN</t>
  </si>
  <si>
    <t>157
20/01/2010</t>
  </si>
  <si>
    <t>án phí
4,303,000đ</t>
  </si>
  <si>
    <t>72
28/8/2015</t>
  </si>
  <si>
    <t>25/QĐ-CTHA
09/11/2010</t>
  </si>
  <si>
    <t>36/QĐ-CTHA
04/8/2015</t>
  </si>
  <si>
    <t>258/QĐ-CCTHA ngày 23/3/09</t>
  </si>
  <si>
    <t>Ngày 07/9/2015</t>
  </si>
  <si>
    <t>Bình 80</t>
  </si>
  <si>
    <t>Lê Văn Tòng - Chủ doanh nghiệp tư nhân Ngân Thùy</t>
  </si>
  <si>
    <t>36/THA ngày 12/9/2001</t>
  </si>
  <si>
    <t>Nộp 50.000 đồng án phí hình sự sơ thẩm; 50.000 đồng án phí hình sự phúc thẩm và 850.000 đồng sung công.</t>
  </si>
  <si>
    <t>19/QĐ-CCTHA ngày 30/7/2015</t>
  </si>
  <si>
    <t>537/QĐ-CCTHADS ngày 05/9/2016</t>
  </si>
  <si>
    <t>30/QĐ-CCTHA ngày 28/7/2015</t>
  </si>
  <si>
    <t>Trần Công Trí</t>
  </si>
  <si>
    <t>KDC số 8, tổ dân phố 2, thị trấn Mộ Đức, huyện Mộ Đức, tỉnh Quảng Ngãi</t>
  </si>
  <si>
    <t>43/2016/QĐST-HNGĐ ngày 25/7/2016 của TAND huyện Mộ Đức, tỉnh Quảng Ngãi</t>
  </si>
  <si>
    <t>13//QĐ-CCTHADS ngày 23/10/2017</t>
  </si>
  <si>
    <t xml:space="preserve"> ông Trần công Trí phải cấp dưỡng nuôi con tên Trần Nguyễn Hà My sinh ngày 20/10/2015 mỗi tháng là 1.000.000 đồng cho đến khi cháu My đủ 18 tuổi. Thời gian yêu cầu cấp dưỡng  tính từ tháng 5/2017/ đến ngày 31/10/2017.</t>
  </si>
  <si>
    <t>04/QĐ-CCTHA ngày 09/4/2018</t>
  </si>
  <si>
    <t xml:space="preserve">155/QĐ-CCTHADS ngày 09/01/2017 </t>
  </si>
  <si>
    <t>Thôn 2, xã Nghĩa Lâm, Tư Nghĩa</t>
  </si>
  <si>
    <t>13/2008/HSST 28/3/2013 của TAND  TP. Quảng Ngãi; 39/2008/HSPT ngày 18/6/2008 của TAND tỉnh Quảng Ngãi</t>
  </si>
  <si>
    <t>35/QĐ-CCTHA
08/10/2015</t>
  </si>
  <si>
    <t>Án phí 
250.000
 Sung công quỹ
3.451.000</t>
  </si>
  <si>
    <t>462
01/12/2015</t>
  </si>
  <si>
    <t>Hành Dũng</t>
  </si>
  <si>
    <t>Lê Hoàng Phương</t>
  </si>
  <si>
    <t>Thôn Pước Sơn, xã Đức Hiệp, huyện Mộ Đức, tỉnh Quảng Ngãi</t>
  </si>
  <si>
    <t xml:space="preserve">phạt và 
sung công
205.133.000
</t>
  </si>
  <si>
    <t>V/c Bà Mai Thị 
Thanh, ông Bùi 
Văn Việt phải 
nộp 14.520.000đ
tiền án phí dân 
sự sơ thẩm</t>
  </si>
  <si>
    <t xml:space="preserve">05/2016/QĐST-DS ngày 13/01/2016 TAND TP Quảng Ngãi </t>
  </si>
  <si>
    <t>793/QĐ-CCTHA ngày 25/01/2016</t>
  </si>
  <si>
    <t>Án phí 9.695.000</t>
  </si>
  <si>
    <t>Án phí 3.652.000</t>
  </si>
  <si>
    <t>Phạt 
Truy thu 10.850.000</t>
  </si>
  <si>
    <t>Bồi thường 
9.873.000</t>
  </si>
  <si>
    <t>Phat 
Tịch thu 
29.836.000</t>
  </si>
  <si>
    <t>Án phí 2.058.000</t>
  </si>
  <si>
    <t>Án phí 1.601.000</t>
  </si>
  <si>
    <t>Trả nợ  102.300.008</t>
  </si>
  <si>
    <t>Tiền cấp dưỡng nuôi con 43.400.000</t>
  </si>
  <si>
    <t>Truy thu 34.447.000</t>
  </si>
  <si>
    <t>CDNC 7.000.000</t>
  </si>
  <si>
    <t>Bồi Thường 5.895.000</t>
  </si>
  <si>
    <t>Phạt 5.000.000</t>
  </si>
  <si>
    <t>CDNC    23.625.000</t>
  </si>
  <si>
    <t>Phạt,truy thu 24.832.000</t>
  </si>
  <si>
    <t>Án phí 605.205</t>
  </si>
  <si>
    <t>Trả nợ 39.500.000</t>
  </si>
  <si>
    <t>29/2012HSST   29/11/2012</t>
  </si>
  <si>
    <t>93/QĐ-CCTHA  04/01/2016</t>
  </si>
  <si>
    <t>08/QĐ-CCTHA 18/8/2017</t>
  </si>
  <si>
    <t>Bùi Tấn Dũng</t>
  </si>
  <si>
    <t>06/2017/HSST  28/4/2017</t>
  </si>
  <si>
    <t>178/QĐ-CCTHA  06/6/2017</t>
  </si>
  <si>
    <t>phat   7.175.000</t>
  </si>
  <si>
    <t xml:space="preserve">17/QĐ-CCTHA 27/9/2017   </t>
  </si>
  <si>
    <t>Nguyễn Thanh Sang</t>
  </si>
  <si>
    <t>03/QĐ-CCTHA ngày 15/01/2016</t>
  </si>
  <si>
    <t>11/2009/DSST
7/7/2009
TAND huyện Tư Nghĩa</t>
  </si>
  <si>
    <t>627/QĐ-CCTHA
29/4/2014</t>
  </si>
  <si>
    <t>Án phí:
2.315.500đ</t>
  </si>
  <si>
    <t>130/QĐ-THA
24/9/2015</t>
  </si>
  <si>
    <t>Hương 18</t>
  </si>
  <si>
    <t>Lê Quang Hoàng,
 Võ Thị Cúc</t>
  </si>
  <si>
    <t>33/2012/QĐST-KDTM
10/12/2012
TAND TP Quảng Ngãi</t>
  </si>
  <si>
    <t>361/QĐ-CCTHA
21/12/2012</t>
  </si>
  <si>
    <t>Án phí:
2.810.000đ</t>
  </si>
  <si>
    <t>64/QĐ-THA
31/8/2015</t>
  </si>
  <si>
    <t>Hương 19</t>
  </si>
  <si>
    <t>Công ty TNHH thương
 mại vận tải ô tô</t>
  </si>
  <si>
    <t>136, Lê Lợi,
 thành phố Quảng Ngãi</t>
  </si>
  <si>
    <t>TT Sông vệ, Tư Nghĩa</t>
  </si>
  <si>
    <t>04/2014/QĐST-DS
16/01/2014 của TAND huyện Tư Nghĩa</t>
  </si>
  <si>
    <t>71/QĐ-CCTHA
05/11/2015</t>
  </si>
  <si>
    <t>Hoàn trả công dân và lãi xuất châm THA
70.000.000</t>
  </si>
  <si>
    <t>22/QĐ-CCTHA
06/01/2016</t>
  </si>
  <si>
    <t>187/QĐ-CCTHA ngày 17/02/09</t>
  </si>
  <si>
    <t>130/QĐ-CCTHA ngày 30/9/15</t>
  </si>
  <si>
    <t>Kiếm 60</t>
  </si>
  <si>
    <t>Trần văn Thế</t>
  </si>
  <si>
    <t>phường Trần Phú, thành phố Q/Ngãi</t>
  </si>
  <si>
    <t>1275/1998/HSST ngày 29/6/1998 TAND thành phố HCM</t>
  </si>
  <si>
    <t>197/QĐ-CCTHA ngày 20/02/09</t>
  </si>
  <si>
    <t>129/QĐ-CCTHA ngày 30/9/15</t>
  </si>
  <si>
    <t>Kiếm 61</t>
  </si>
  <si>
    <t>Lê Vũ Minh Tú</t>
  </si>
  <si>
    <t>65/2012/HSST ngày 26/9/12 TAND thành phố Quảng Ngãi</t>
  </si>
  <si>
    <t>235/QĐ-CCTHA ngày 16/11/12</t>
  </si>
  <si>
    <t>128/QĐ-CCTHA ngày 30/9/15</t>
  </si>
  <si>
    <t>Kiếm 62</t>
  </si>
  <si>
    <t>nguyễn Phan Nga My</t>
  </si>
  <si>
    <t>352/2011/HSST ngày 28/12/11 TAND T/p Quảng Ngãi</t>
  </si>
  <si>
    <t>507/QĐ-CCTHA ngày 17/4/2012</t>
  </si>
  <si>
    <t>127/QĐ-CCTHA ngày 30/9/2015</t>
  </si>
  <si>
    <t>Kiếm 63</t>
  </si>
  <si>
    <t>Hồ Minh Pháp</t>
  </si>
  <si>
    <t>40/2012/HSST ngày 05/10/12 TAND thành phố Quảng Ngãi</t>
  </si>
  <si>
    <t>103/QĐ-CCTHA ngày 05/10/12</t>
  </si>
  <si>
    <t>126/QĐ-CCTHA ngày 30/9/15</t>
  </si>
  <si>
    <t>Kiếm 64</t>
  </si>
  <si>
    <t>Phạm Thế Nhật</t>
  </si>
  <si>
    <t xml:space="preserve">Án phí DSST: 750.000 đồng
</t>
  </si>
  <si>
    <t xml:space="preserve">Án phí DSST: 250.000 đồng
</t>
  </si>
  <si>
    <t>119
25/8/2017</t>
  </si>
  <si>
    <t>Trương Thanh Toàn 
(Cu Mi)</t>
  </si>
  <si>
    <t>tổ 5, P Nguyễn Nghiêm</t>
  </si>
  <si>
    <t>47/2017/HSPT
21/4/2017
TAND tỉnh Quảng Ngãi</t>
  </si>
  <si>
    <t>1028
08/5/2017</t>
  </si>
  <si>
    <t>AP + SC 2.100.000đ</t>
  </si>
  <si>
    <t>120
25/8/2017</t>
  </si>
  <si>
    <t>Công ty Dược phẩm Quang Trung</t>
  </si>
  <si>
    <t>66 Ngô Quyền, TPQN</t>
  </si>
  <si>
    <t>02/2016/QĐST-LĐ
18/;3/2016
TAND TP Quảng Ngãi</t>
  </si>
  <si>
    <t>10710
24/3/2016</t>
  </si>
  <si>
    <t>AP 1.579.534đ</t>
  </si>
  <si>
    <t>121
28/8/2017</t>
  </si>
  <si>
    <t>Lê Văn Duy</t>
  </si>
  <si>
    <t>Đội 1, thôn Hòa Bình, Tịnh Ấn Đông, TP Quảng Ngãi</t>
  </si>
  <si>
    <t>164/2015/HSPT
29/9/2015
TAND TP Quảng Ngãi</t>
  </si>
  <si>
    <t>302
28/10/2015</t>
  </si>
  <si>
    <t>AP + SC 4.680.000d</t>
  </si>
  <si>
    <t>122
29/8/2017</t>
  </si>
  <si>
    <t>Sa</t>
  </si>
  <si>
    <t>Nguyễn Thị Thanh Tuyền</t>
  </si>
  <si>
    <t>116 Nguyễn Du, TP Quảng Ngãi</t>
  </si>
  <si>
    <t>Phải bồi thường cho bà Lê Thị Thạnh 80.000.000đ</t>
  </si>
  <si>
    <t>Số 40 /QĐ-CCTHA ngày 
08/9/2016</t>
  </si>
  <si>
    <t xml:space="preserve">    163/QĐ-CCTHA ngày 16/9/2016</t>
  </si>
  <si>
    <t>Ngày 16/9/2016</t>
  </si>
  <si>
    <t>Án phí: 
726.000đ</t>
  </si>
  <si>
    <t>19/2010/DSST ngày 23/11/2010 TAND T/p Quảng Ngãi</t>
  </si>
  <si>
    <t>175/QĐ-CCTHA ngày 04/01/11</t>
  </si>
  <si>
    <t>133/QĐ-CCTHA Ngày 30/9/15</t>
  </si>
  <si>
    <t>Kiếm 57</t>
  </si>
  <si>
    <t>Kiếm 58</t>
  </si>
  <si>
    <t>Vương Thị Khanh</t>
  </si>
  <si>
    <t>13/2014/HSSTngayf 06/3/2014 TAND huyện Tư Nghĩa</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</si>
</sst>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2A]dd\ mmmm\ yyyy"/>
    <numFmt numFmtId="173" formatCode="[$-42A]h:mm:ss\ AM/PM"/>
    <numFmt numFmtId="174" formatCode="_(* #,##0_);_(* \(#,##0\);_(* &quot;-&quot;??_);_(@_)"/>
    <numFmt numFmtId="175" formatCode="[$-409]dddd\,\ mmmm\ dd\,\ yyyy"/>
    <numFmt numFmtId="176" formatCode="dd/mm/yyyy;@"/>
    <numFmt numFmtId="177" formatCode="#,##0;[Red]#,##0"/>
    <numFmt numFmtId="178" formatCode="0;[Red]0"/>
    <numFmt numFmtId="179" formatCode="#,##0\ &quot;₫&quot;;[Red]#,##0\ &quot;₫&quot;"/>
    <numFmt numFmtId="180" formatCode="[$-1010000]d/m/yy;@"/>
    <numFmt numFmtId="181" formatCode="_(* #,##0.0_);_(* \(#,##0.0\);_(* &quot;-&quot;??_);_(@_)"/>
    <numFmt numFmtId="182" formatCode="0.000"/>
    <numFmt numFmtId="183" formatCode="[$-409]h:mm:ss\ AM/PM"/>
  </numFmts>
  <fonts count="110">
    <font>
      <sz val="10"/>
      <name val="Arial"/>
      <family val="0"/>
    </font>
    <font>
      <sz val="8"/>
      <name val="Arial"/>
      <family val="2"/>
    </font>
    <font>
      <b/>
      <sz val="10"/>
      <name val="Arial"/>
      <family val="2"/>
    </font>
    <font>
      <sz val="10"/>
      <name val="Times New Roman"/>
      <family val="1"/>
    </font>
    <font>
      <i/>
      <sz val="14"/>
      <name val="Times New Roman"/>
      <family val="1"/>
    </font>
    <font>
      <b/>
      <sz val="14"/>
      <name val="Cambria"/>
      <family val="1"/>
    </font>
    <font>
      <b/>
      <sz val="10"/>
      <name val="Cambria"/>
      <family val="1"/>
    </font>
    <font>
      <i/>
      <sz val="12"/>
      <name val="Cambria"/>
      <family val="1"/>
    </font>
    <font>
      <sz val="14"/>
      <name val="Arial"/>
      <family val="2"/>
    </font>
    <font>
      <b/>
      <sz val="14"/>
      <name val="Arial"/>
      <family val="2"/>
    </font>
    <font>
      <sz val="14"/>
      <name val="Cambria"/>
      <family val="1"/>
    </font>
    <font>
      <b/>
      <sz val="12"/>
      <name val="Arial"/>
      <family val="2"/>
    </font>
    <font>
      <b/>
      <sz val="10"/>
      <name val="Times New Roman"/>
      <family val="1"/>
    </font>
    <font>
      <b/>
      <sz val="12"/>
      <name val="Times New Roman"/>
      <family val="1"/>
    </font>
    <font>
      <sz val="12"/>
      <name val="Times New Roman"/>
      <family val="1"/>
    </font>
    <font>
      <b/>
      <i/>
      <sz val="10"/>
      <name val="Arial"/>
      <family val="2"/>
    </font>
    <font>
      <sz val="10"/>
      <color indexed="8"/>
      <name val="Arial"/>
      <family val="2"/>
    </font>
    <font>
      <i/>
      <sz val="10"/>
      <name val="Arial"/>
      <family val="2"/>
    </font>
    <font>
      <b/>
      <sz val="8"/>
      <name val="Arial"/>
      <family val="2"/>
    </font>
    <font>
      <b/>
      <sz val="9"/>
      <name val="Arial"/>
      <family val="2"/>
    </font>
    <font>
      <sz val="12"/>
      <color indexed="8"/>
      <name val="Arial"/>
      <family val="2"/>
    </font>
    <font>
      <sz val="10"/>
      <color indexed="12"/>
      <name val="Arial"/>
      <family val="2"/>
    </font>
    <font>
      <sz val="10"/>
      <color indexed="10"/>
      <name val="Arial"/>
      <family val="2"/>
    </font>
    <font>
      <b/>
      <sz val="12"/>
      <color indexed="12"/>
      <name val="Arial"/>
      <family val="2"/>
    </font>
    <font>
      <b/>
      <i/>
      <sz val="10"/>
      <color indexed="12"/>
      <name val="Arial"/>
      <family val="2"/>
    </font>
    <font>
      <sz val="12"/>
      <color indexed="12"/>
      <name val="Arial"/>
      <family val="2"/>
    </font>
    <font>
      <b/>
      <i/>
      <sz val="12"/>
      <color indexed="12"/>
      <name val="Arial"/>
      <family val="2"/>
    </font>
    <font>
      <b/>
      <sz val="12"/>
      <color indexed="8"/>
      <name val="Arial"/>
      <family val="2"/>
    </font>
    <font>
      <b/>
      <i/>
      <sz val="12"/>
      <name val="Arial"/>
      <family val="2"/>
    </font>
    <font>
      <u val="single"/>
      <sz val="10"/>
      <color indexed="36"/>
      <name val="Arial"/>
      <family val="2"/>
    </font>
    <font>
      <u val="single"/>
      <sz val="10"/>
      <color indexed="12"/>
      <name val="Arial"/>
      <family val="2"/>
    </font>
    <font>
      <sz val="8"/>
      <name val="Times New Roman"/>
      <family val="1"/>
    </font>
    <font>
      <b/>
      <sz val="14"/>
      <name val="Times New Roman"/>
      <family val="1"/>
    </font>
    <font>
      <sz val="14"/>
      <name val="Times New Roman"/>
      <family val="1"/>
    </font>
    <font>
      <sz val="8"/>
      <color indexed="8"/>
      <name val="Arial"/>
      <family val="2"/>
    </font>
    <font>
      <sz val="8"/>
      <color indexed="56"/>
      <name val="Arial"/>
      <family val="2"/>
    </font>
    <font>
      <b/>
      <sz val="10"/>
      <color indexed="10"/>
      <name val="Arial"/>
      <family val="2"/>
    </font>
    <font>
      <b/>
      <sz val="9"/>
      <name val="Tahoma"/>
      <family val="2"/>
    </font>
    <font>
      <sz val="9"/>
      <name val="Tahoma"/>
      <family val="2"/>
    </font>
    <font>
      <b/>
      <sz val="9"/>
      <color indexed="10"/>
      <name val="Arial"/>
      <family val="2"/>
    </font>
    <font>
      <sz val="10"/>
      <color indexed="12"/>
      <name val="Times New Roman"/>
      <family val="1"/>
    </font>
    <font>
      <sz val="8"/>
      <color indexed="12"/>
      <name val="Arial"/>
      <family val="2"/>
    </font>
    <font>
      <sz val="11"/>
      <name val="Arial"/>
      <family val="2"/>
    </font>
    <font>
      <sz val="11"/>
      <color indexed="12"/>
      <name val="Arial"/>
      <family val="2"/>
    </font>
    <font>
      <b/>
      <sz val="11"/>
      <color indexed="10"/>
      <name val="Arial"/>
      <family val="2"/>
    </font>
    <font>
      <sz val="11"/>
      <color indexed="10"/>
      <name val="Arial"/>
      <family val="2"/>
    </font>
    <font>
      <sz val="11"/>
      <color indexed="8"/>
      <name val="Calibri"/>
      <family val="2"/>
    </font>
    <font>
      <b/>
      <sz val="11"/>
      <color indexed="10"/>
      <name val="Times New Roman"/>
      <family val="1"/>
    </font>
    <font>
      <b/>
      <sz val="10"/>
      <color indexed="12"/>
      <name val="Arial"/>
      <family val="2"/>
    </font>
    <font>
      <sz val="8"/>
      <color indexed="10"/>
      <name val="Arial"/>
      <family val="2"/>
    </font>
    <font>
      <i/>
      <sz val="10"/>
      <color indexed="10"/>
      <name val="Arial"/>
      <family val="2"/>
    </font>
    <font>
      <sz val="9"/>
      <name val="Arial"/>
      <family val="2"/>
    </font>
    <font>
      <sz val="9"/>
      <color indexed="10"/>
      <name val="Arial"/>
      <family val="2"/>
    </font>
    <font>
      <b/>
      <i/>
      <sz val="8"/>
      <color indexed="10"/>
      <name val="Arial"/>
      <family val="2"/>
    </font>
    <font>
      <sz val="10"/>
      <color indexed="40"/>
      <name val="Arial"/>
      <family val="2"/>
    </font>
    <font>
      <b/>
      <sz val="12"/>
      <color indexed="10"/>
      <name val="Arial"/>
      <family val="2"/>
    </font>
    <font>
      <sz val="9"/>
      <color indexed="8"/>
      <name val="Arial"/>
      <family val="2"/>
    </font>
    <font>
      <b/>
      <i/>
      <sz val="11"/>
      <color indexed="10"/>
      <name val="Arial"/>
      <family val="2"/>
    </font>
    <font>
      <b/>
      <sz val="10"/>
      <color indexed="8"/>
      <name val="Arial"/>
      <family val="2"/>
    </font>
    <font>
      <sz val="11"/>
      <color indexed="8"/>
      <name val="Arial"/>
      <family val="2"/>
    </font>
    <font>
      <i/>
      <sz val="13"/>
      <name val="Arial"/>
      <family val="2"/>
    </font>
    <font>
      <sz val="10"/>
      <color indexed="10"/>
      <name val="Times New Roman"/>
      <family val="1"/>
    </font>
    <font>
      <sz val="10"/>
      <color indexed="8"/>
      <name val="Times New Roman"/>
      <family val="1"/>
    </font>
    <font>
      <sz val="11"/>
      <color indexed="10"/>
      <name val="Times New Roman"/>
      <family val="1"/>
    </font>
    <font>
      <b/>
      <sz val="12"/>
      <color indexed="12"/>
      <name val="Times New Roman"/>
      <family val="1"/>
    </font>
    <font>
      <sz val="8"/>
      <name val="Cambria"/>
      <family val="1"/>
    </font>
    <font>
      <b/>
      <i/>
      <sz val="10"/>
      <name val="Times New Roman"/>
      <family val="1"/>
    </font>
    <font>
      <sz val="11"/>
      <color indexed="10"/>
      <name val="Calibri"/>
      <family val="2"/>
    </font>
    <font>
      <sz val="10"/>
      <color indexed="36"/>
      <name val="Arial"/>
      <family val="2"/>
    </font>
    <font>
      <sz val="9"/>
      <color indexed="12"/>
      <name val="Arial"/>
      <family val="2"/>
    </font>
    <font>
      <sz val="10"/>
      <color indexed="12"/>
      <name val="Cambria"/>
      <family val="1"/>
    </font>
    <font>
      <sz val="9"/>
      <color indexed="12"/>
      <name val="Cambria"/>
      <family val="1"/>
    </font>
    <font>
      <sz val="11"/>
      <name val="Times New Roman"/>
      <family val="1"/>
    </font>
    <font>
      <sz val="14"/>
      <color indexed="12"/>
      <name val="Times New Roman"/>
      <family val="1"/>
    </font>
    <font>
      <sz val="8"/>
      <color indexed="36"/>
      <name val="Cambria"/>
      <family val="1"/>
    </font>
    <font>
      <sz val="11"/>
      <color indexed="60"/>
      <name val="Calibri"/>
      <family val="2"/>
    </font>
    <font>
      <sz val="10"/>
      <color indexed="60"/>
      <name val="Times New Roman"/>
      <family val="1"/>
    </font>
    <font>
      <sz val="10"/>
      <color indexed="60"/>
      <name val="Arial"/>
      <family val="2"/>
    </font>
    <font>
      <sz val="9"/>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1"/>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1"/>
        <bgColor indexed="64"/>
      </patternFill>
    </fill>
    <fill>
      <patternFill patternType="solid">
        <fgColor indexed="40"/>
        <bgColor indexed="64"/>
      </patternFill>
    </fill>
    <fill>
      <patternFill patternType="solid">
        <fgColor indexed="13"/>
        <bgColor indexed="64"/>
      </patternFill>
    </fill>
    <fill>
      <patternFill patternType="solid">
        <fgColor indexed="1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style="hair"/>
      <bottom style="thin"/>
    </border>
    <border>
      <left style="thin"/>
      <right style="thin"/>
      <top style="thin"/>
      <bottom>
        <color indexed="63"/>
      </bottom>
    </border>
    <border>
      <left style="thin"/>
      <right style="thin"/>
      <top style="hair"/>
      <bottom style="hair"/>
    </border>
    <border>
      <left style="thin"/>
      <right>
        <color indexed="63"/>
      </right>
      <top style="hair"/>
      <bottom style="hair"/>
    </border>
    <border>
      <left style="thin"/>
      <right style="thin"/>
      <top style="hair"/>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color indexed="63"/>
      </bottom>
    </border>
    <border>
      <left style="thin"/>
      <right style="thin"/>
      <top style="thin"/>
      <bottom style="hair"/>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26" borderId="0" applyNumberFormat="0" applyBorder="0" applyAlignment="0" applyProtection="0"/>
    <xf numFmtId="0" fontId="96"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14"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7" fillId="28" borderId="2" applyNumberFormat="0" applyAlignment="0" applyProtection="0"/>
    <xf numFmtId="0" fontId="98" fillId="0" borderId="0" applyNumberFormat="0" applyFill="0" applyBorder="0" applyAlignment="0" applyProtection="0"/>
    <xf numFmtId="0" fontId="29" fillId="0" borderId="0" applyNumberFormat="0" applyFill="0" applyBorder="0" applyAlignment="0" applyProtection="0"/>
    <xf numFmtId="0" fontId="99" fillId="29"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30" fillId="0" borderId="0" applyNumberFormat="0" applyFill="0" applyBorder="0" applyAlignment="0" applyProtection="0"/>
    <xf numFmtId="0" fontId="103" fillId="30" borderId="1" applyNumberFormat="0" applyAlignment="0" applyProtection="0"/>
    <xf numFmtId="0" fontId="104" fillId="0" borderId="6" applyNumberFormat="0" applyFill="0" applyAlignment="0" applyProtection="0"/>
    <xf numFmtId="0" fontId="105" fillId="31"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14" fillId="0" borderId="0">
      <alignment/>
      <protection/>
    </xf>
    <xf numFmtId="0" fontId="46" fillId="0" borderId="0">
      <alignment/>
      <protection/>
    </xf>
    <xf numFmtId="0" fontId="0" fillId="32" borderId="7" applyNumberFormat="0" applyFont="0" applyAlignment="0" applyProtection="0"/>
    <xf numFmtId="0" fontId="10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07" fillId="0" borderId="0" applyNumberFormat="0" applyFill="0" applyBorder="0" applyAlignment="0" applyProtection="0"/>
    <xf numFmtId="0" fontId="108" fillId="0" borderId="9" applyNumberFormat="0" applyFill="0" applyAlignment="0" applyProtection="0"/>
    <xf numFmtId="0" fontId="109" fillId="0" borderId="0" applyNumberFormat="0" applyFill="0" applyBorder="0" applyAlignment="0" applyProtection="0"/>
  </cellStyleXfs>
  <cellXfs count="984">
    <xf numFmtId="0" fontId="0" fillId="0" borderId="0" xfId="0" applyAlignment="1">
      <alignment/>
    </xf>
    <xf numFmtId="0" fontId="0" fillId="0" borderId="0" xfId="0" applyFont="1" applyAlignment="1">
      <alignment/>
    </xf>
    <xf numFmtId="0" fontId="0" fillId="33" borderId="0" xfId="0" applyFill="1" applyBorder="1" applyAlignment="1">
      <alignment/>
    </xf>
    <xf numFmtId="0" fontId="2" fillId="33" borderId="0" xfId="0" applyFont="1" applyFill="1" applyBorder="1" applyAlignment="1">
      <alignment/>
    </xf>
    <xf numFmtId="0" fontId="0" fillId="33" borderId="10" xfId="0" applyFill="1" applyBorder="1" applyAlignment="1">
      <alignment/>
    </xf>
    <xf numFmtId="0" fontId="0" fillId="33" borderId="11" xfId="0" applyFont="1" applyFill="1" applyBorder="1" applyAlignment="1">
      <alignment horizontal="center" vertical="center" wrapText="1"/>
    </xf>
    <xf numFmtId="176" fontId="0" fillId="33" borderId="10" xfId="0" applyNumberFormat="1" applyFill="1" applyBorder="1" applyAlignment="1">
      <alignment/>
    </xf>
    <xf numFmtId="0" fontId="0" fillId="33" borderId="10" xfId="0" applyFont="1" applyFill="1" applyBorder="1" applyAlignment="1">
      <alignment horizontal="center" vertical="center" wrapText="1"/>
    </xf>
    <xf numFmtId="0" fontId="0" fillId="33" borderId="0" xfId="0" applyFill="1" applyAlignment="1">
      <alignment/>
    </xf>
    <xf numFmtId="176" fontId="0" fillId="33" borderId="0" xfId="0" applyNumberFormat="1" applyFill="1" applyAlignment="1">
      <alignment/>
    </xf>
    <xf numFmtId="0" fontId="5" fillId="33" borderId="0" xfId="0" applyFont="1" applyFill="1" applyAlignment="1">
      <alignment horizontal="left"/>
    </xf>
    <xf numFmtId="0" fontId="5" fillId="33" borderId="0" xfId="0" applyFont="1" applyFill="1" applyAlignment="1">
      <alignment horizontal="center"/>
    </xf>
    <xf numFmtId="0" fontId="2" fillId="33" borderId="0" xfId="0" applyFont="1" applyFill="1" applyAlignment="1">
      <alignment/>
    </xf>
    <xf numFmtId="0" fontId="5" fillId="33" borderId="0" xfId="0" applyFont="1" applyFill="1" applyAlignment="1">
      <alignment/>
    </xf>
    <xf numFmtId="176" fontId="5" fillId="33" borderId="0" xfId="0" applyNumberFormat="1" applyFont="1" applyFill="1" applyAlignment="1">
      <alignment/>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13" fillId="33" borderId="12" xfId="0" applyFont="1" applyFill="1" applyBorder="1" applyAlignment="1">
      <alignment horizontal="center" vertical="center"/>
    </xf>
    <xf numFmtId="0" fontId="0" fillId="33" borderId="10" xfId="0" applyFont="1" applyFill="1" applyBorder="1" applyAlignment="1">
      <alignment/>
    </xf>
    <xf numFmtId="0" fontId="3" fillId="33" borderId="10" xfId="0" applyFont="1" applyFill="1" applyBorder="1" applyAlignment="1">
      <alignment horizontal="center" vertical="center" wrapText="1"/>
    </xf>
    <xf numFmtId="14" fontId="3" fillId="33" borderId="10" xfId="0" applyNumberFormat="1" applyFont="1" applyFill="1" applyBorder="1" applyAlignment="1">
      <alignment horizontal="center" vertical="center"/>
    </xf>
    <xf numFmtId="0" fontId="13" fillId="33" borderId="10" xfId="0" applyFont="1" applyFill="1" applyBorder="1" applyAlignment="1">
      <alignment horizontal="center" vertical="center"/>
    </xf>
    <xf numFmtId="0" fontId="3" fillId="0" borderId="0"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0" xfId="0" applyBorder="1" applyAlignment="1">
      <alignment/>
    </xf>
    <xf numFmtId="0" fontId="3" fillId="0" borderId="11" xfId="0" applyFont="1" applyBorder="1" applyAlignment="1">
      <alignment/>
    </xf>
    <xf numFmtId="0" fontId="0" fillId="0" borderId="10" xfId="0" applyFont="1" applyBorder="1" applyAlignment="1">
      <alignment/>
    </xf>
    <xf numFmtId="0" fontId="2"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15" fillId="33" borderId="10" xfId="0" applyFont="1" applyFill="1" applyBorder="1" applyAlignment="1">
      <alignment/>
    </xf>
    <xf numFmtId="3" fontId="15" fillId="33" borderId="10" xfId="0" applyNumberFormat="1" applyFont="1" applyFill="1" applyBorder="1" applyAlignment="1">
      <alignment/>
    </xf>
    <xf numFmtId="0" fontId="15" fillId="33" borderId="10" xfId="0" applyFont="1" applyFill="1" applyBorder="1" applyAlignment="1">
      <alignment/>
    </xf>
    <xf numFmtId="176" fontId="15" fillId="33" borderId="10" xfId="0" applyNumberFormat="1" applyFont="1" applyFill="1" applyBorder="1" applyAlignment="1">
      <alignment/>
    </xf>
    <xf numFmtId="0" fontId="0" fillId="33" borderId="10" xfId="0" applyFont="1" applyFill="1" applyBorder="1" applyAlignment="1">
      <alignment horizontal="center"/>
    </xf>
    <xf numFmtId="0" fontId="2" fillId="33" borderId="10" xfId="0" applyFont="1" applyFill="1" applyBorder="1" applyAlignment="1">
      <alignment/>
    </xf>
    <xf numFmtId="176" fontId="2" fillId="33" borderId="10" xfId="0" applyNumberFormat="1" applyFont="1" applyFill="1" applyBorder="1" applyAlignment="1">
      <alignment/>
    </xf>
    <xf numFmtId="176" fontId="0" fillId="33" borderId="10" xfId="0" applyNumberFormat="1" applyFont="1" applyFill="1" applyBorder="1" applyAlignment="1">
      <alignment/>
    </xf>
    <xf numFmtId="176" fontId="0" fillId="33" borderId="10" xfId="0" applyNumberFormat="1" applyFont="1" applyFill="1" applyBorder="1" applyAlignment="1">
      <alignment horizontal="center" vertical="center" wrapText="1"/>
    </xf>
    <xf numFmtId="0" fontId="0" fillId="33" borderId="10" xfId="0" applyFont="1" applyFill="1" applyBorder="1" applyAlignment="1">
      <alignment horizontal="center" vertical="center"/>
    </xf>
    <xf numFmtId="174" fontId="0" fillId="0" borderId="10" xfId="41" applyNumberFormat="1" applyFont="1" applyBorder="1" applyAlignment="1">
      <alignment horizontal="center" vertical="center" wrapText="1"/>
    </xf>
    <xf numFmtId="0" fontId="0" fillId="0" borderId="10" xfId="0" applyFont="1" applyBorder="1" applyAlignment="1">
      <alignment horizontal="center" vertical="center"/>
    </xf>
    <xf numFmtId="0" fontId="11" fillId="33" borderId="10" xfId="0" applyFont="1" applyFill="1" applyBorder="1" applyAlignment="1">
      <alignment horizontal="center"/>
    </xf>
    <xf numFmtId="0" fontId="11" fillId="33" borderId="10" xfId="0" applyFont="1" applyFill="1" applyBorder="1" applyAlignment="1">
      <alignment/>
    </xf>
    <xf numFmtId="0" fontId="0" fillId="0" borderId="10" xfId="0" applyFont="1" applyBorder="1" applyAlignment="1">
      <alignment horizontal="center" vertical="center" wrapText="1"/>
    </xf>
    <xf numFmtId="0" fontId="0" fillId="0" borderId="11" xfId="0" applyFont="1" applyBorder="1" applyAlignment="1">
      <alignment horizontal="center" vertical="center"/>
    </xf>
    <xf numFmtId="174" fontId="16" fillId="0" borderId="10" xfId="48" applyNumberFormat="1" applyFont="1" applyBorder="1" applyAlignment="1" applyProtection="1">
      <alignment horizontal="center" vertical="center" wrapText="1"/>
      <protection hidden="1"/>
    </xf>
    <xf numFmtId="3" fontId="0" fillId="0" borderId="10" xfId="0" applyNumberFormat="1" applyFont="1" applyBorder="1" applyAlignment="1">
      <alignment horizontal="center" vertical="center" wrapText="1"/>
    </xf>
    <xf numFmtId="0" fontId="0" fillId="0" borderId="10" xfId="0" applyFont="1" applyFill="1" applyBorder="1" applyAlignment="1">
      <alignment horizontal="center" wrapText="1"/>
    </xf>
    <xf numFmtId="0" fontId="0" fillId="0" borderId="10" xfId="0" applyFont="1" applyFill="1" applyBorder="1" applyAlignment="1">
      <alignment horizontal="center" vertical="center" wrapText="1"/>
    </xf>
    <xf numFmtId="14" fontId="0" fillId="0" borderId="11" xfId="0" applyNumberFormat="1" applyFont="1" applyBorder="1" applyAlignment="1">
      <alignment horizontal="center" vertical="center"/>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1" fillId="0" borderId="10" xfId="0" applyFont="1" applyBorder="1" applyAlignment="1">
      <alignment wrapText="1"/>
    </xf>
    <xf numFmtId="0" fontId="0" fillId="33" borderId="10" xfId="0" applyFont="1" applyFill="1" applyBorder="1" applyAlignment="1">
      <alignment wrapText="1"/>
    </xf>
    <xf numFmtId="3" fontId="0" fillId="33"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2" fillId="33" borderId="10" xfId="0" applyFont="1" applyFill="1" applyBorder="1" applyAlignment="1">
      <alignment horizontal="center"/>
    </xf>
    <xf numFmtId="0" fontId="0" fillId="33" borderId="10" xfId="0" applyFill="1" applyBorder="1" applyAlignment="1">
      <alignment horizontal="center" vertical="center" wrapText="1"/>
    </xf>
    <xf numFmtId="176" fontId="0" fillId="33" borderId="10" xfId="0" applyNumberFormat="1" applyFill="1" applyBorder="1" applyAlignment="1">
      <alignment horizontal="center" vertical="center" wrapText="1"/>
    </xf>
    <xf numFmtId="0" fontId="21" fillId="33" borderId="10" xfId="0" applyFont="1" applyFill="1" applyBorder="1" applyAlignment="1">
      <alignment/>
    </xf>
    <xf numFmtId="0" fontId="0" fillId="33" borderId="13" xfId="0" applyFont="1" applyFill="1" applyBorder="1" applyAlignment="1">
      <alignment horizontal="center" vertical="center"/>
    </xf>
    <xf numFmtId="0" fontId="0" fillId="33" borderId="11" xfId="0" applyFont="1" applyFill="1" applyBorder="1" applyAlignment="1">
      <alignment horizontal="center" vertical="center"/>
    </xf>
    <xf numFmtId="49" fontId="0" fillId="33" borderId="11" xfId="0" applyNumberFormat="1" applyFont="1" applyFill="1" applyBorder="1" applyAlignment="1">
      <alignment horizontal="center" vertical="center"/>
    </xf>
    <xf numFmtId="0" fontId="11" fillId="33" borderId="10" xfId="0" applyFont="1" applyFill="1" applyBorder="1" applyAlignment="1">
      <alignment/>
    </xf>
    <xf numFmtId="0" fontId="0" fillId="33" borderId="10" xfId="0" applyFill="1" applyBorder="1" applyAlignment="1">
      <alignment horizontal="center" vertical="center"/>
    </xf>
    <xf numFmtId="0" fontId="23" fillId="33" borderId="10" xfId="0" applyFont="1" applyFill="1" applyBorder="1" applyAlignment="1">
      <alignment/>
    </xf>
    <xf numFmtId="0" fontId="21" fillId="0" borderId="10" xfId="0" applyFont="1" applyBorder="1" applyAlignment="1">
      <alignment horizontal="center" vertical="center"/>
    </xf>
    <xf numFmtId="0" fontId="21" fillId="0" borderId="10" xfId="0" applyFont="1" applyBorder="1" applyAlignment="1">
      <alignment horizontal="left" vertical="center"/>
    </xf>
    <xf numFmtId="0" fontId="21" fillId="0" borderId="10" xfId="0" applyFont="1" applyBorder="1" applyAlignment="1">
      <alignment horizontal="center" vertical="center" wrapText="1"/>
    </xf>
    <xf numFmtId="0" fontId="21" fillId="0" borderId="11" xfId="0" applyFont="1" applyBorder="1" applyAlignment="1">
      <alignment horizontal="center" vertical="center"/>
    </xf>
    <xf numFmtId="0" fontId="21" fillId="0" borderId="10" xfId="0" applyFont="1" applyBorder="1" applyAlignment="1">
      <alignment/>
    </xf>
    <xf numFmtId="0" fontId="24" fillId="0" borderId="10" xfId="0" applyFont="1" applyBorder="1" applyAlignment="1">
      <alignment/>
    </xf>
    <xf numFmtId="0" fontId="21" fillId="0" borderId="10" xfId="0" applyFont="1" applyFill="1" applyBorder="1" applyAlignment="1">
      <alignment horizontal="center" wrapText="1"/>
    </xf>
    <xf numFmtId="0" fontId="26" fillId="33" borderId="10" xfId="0" applyFont="1" applyFill="1" applyBorder="1" applyAlignment="1">
      <alignment/>
    </xf>
    <xf numFmtId="0" fontId="13" fillId="34" borderId="10" xfId="0" applyFont="1" applyFill="1" applyBorder="1" applyAlignment="1">
      <alignment horizontal="center" vertical="center"/>
    </xf>
    <xf numFmtId="0" fontId="11" fillId="35" borderId="10" xfId="0" applyFont="1" applyFill="1" applyBorder="1" applyAlignment="1">
      <alignment horizontal="center"/>
    </xf>
    <xf numFmtId="0" fontId="11" fillId="35" borderId="10" xfId="0" applyFont="1" applyFill="1" applyBorder="1" applyAlignment="1">
      <alignment/>
    </xf>
    <xf numFmtId="0" fontId="18" fillId="35" borderId="10" xfId="0" applyFont="1" applyFill="1" applyBorder="1" applyAlignment="1">
      <alignment/>
    </xf>
    <xf numFmtId="0" fontId="2" fillId="35" borderId="10" xfId="0" applyFont="1" applyFill="1" applyBorder="1" applyAlignment="1">
      <alignment/>
    </xf>
    <xf numFmtId="0" fontId="19" fillId="35" borderId="10" xfId="0" applyFont="1" applyFill="1" applyBorder="1" applyAlignment="1">
      <alignment/>
    </xf>
    <xf numFmtId="0" fontId="23" fillId="36" borderId="10" xfId="0" applyFont="1" applyFill="1" applyBorder="1" applyAlignment="1">
      <alignment/>
    </xf>
    <xf numFmtId="0" fontId="0" fillId="36" borderId="10" xfId="0" applyFont="1" applyFill="1" applyBorder="1" applyAlignment="1">
      <alignment/>
    </xf>
    <xf numFmtId="176" fontId="0" fillId="36" borderId="10" xfId="0" applyNumberFormat="1" applyFont="1" applyFill="1" applyBorder="1" applyAlignment="1">
      <alignment/>
    </xf>
    <xf numFmtId="0" fontId="23" fillId="35" borderId="10"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15" fillId="35" borderId="10" xfId="0" applyFont="1" applyFill="1" applyBorder="1" applyAlignment="1">
      <alignment horizontal="center" vertical="center" wrapText="1"/>
    </xf>
    <xf numFmtId="14" fontId="0" fillId="35" borderId="10" xfId="0" applyNumberFormat="1" applyFont="1" applyFill="1" applyBorder="1" applyAlignment="1">
      <alignment horizontal="center" vertical="center" wrapText="1"/>
    </xf>
    <xf numFmtId="0" fontId="23" fillId="37" borderId="10" xfId="0" applyFont="1" applyFill="1" applyBorder="1" applyAlignment="1">
      <alignment horizontal="left" vertical="center"/>
    </xf>
    <xf numFmtId="0" fontId="0" fillId="37" borderId="10" xfId="0" applyFont="1" applyFill="1" applyBorder="1" applyAlignment="1">
      <alignment horizontal="center" vertical="center" wrapText="1"/>
    </xf>
    <xf numFmtId="174" fontId="16" fillId="37" borderId="10" xfId="48" applyNumberFormat="1" applyFont="1" applyFill="1" applyBorder="1" applyAlignment="1" applyProtection="1">
      <alignment horizontal="center" vertical="center" wrapText="1"/>
      <protection hidden="1"/>
    </xf>
    <xf numFmtId="0" fontId="0" fillId="37" borderId="10" xfId="0" applyFont="1" applyFill="1" applyBorder="1" applyAlignment="1">
      <alignment horizontal="center" vertical="center"/>
    </xf>
    <xf numFmtId="0" fontId="3" fillId="37" borderId="0" xfId="0" applyFont="1" applyFill="1" applyBorder="1" applyAlignment="1">
      <alignment horizontal="center" vertical="center"/>
    </xf>
    <xf numFmtId="0" fontId="23" fillId="38" borderId="10" xfId="0" applyFont="1" applyFill="1" applyBorder="1" applyAlignment="1">
      <alignment horizontal="center" vertical="center"/>
    </xf>
    <xf numFmtId="0" fontId="0" fillId="38" borderId="10" xfId="0" applyFont="1" applyFill="1" applyBorder="1" applyAlignment="1">
      <alignment horizontal="center" vertical="center" wrapText="1"/>
    </xf>
    <xf numFmtId="0" fontId="0" fillId="38" borderId="10" xfId="0" applyFont="1" applyFill="1" applyBorder="1" applyAlignment="1">
      <alignment horizontal="center" wrapText="1"/>
    </xf>
    <xf numFmtId="0" fontId="0" fillId="38" borderId="10" xfId="0" applyFont="1" applyFill="1" applyBorder="1" applyAlignment="1">
      <alignment horizontal="center"/>
    </xf>
    <xf numFmtId="0" fontId="0" fillId="38" borderId="10" xfId="0" applyFont="1" applyFill="1" applyBorder="1" applyAlignment="1">
      <alignment/>
    </xf>
    <xf numFmtId="0" fontId="11" fillId="38" borderId="10" xfId="0" applyFont="1" applyFill="1" applyBorder="1" applyAlignment="1">
      <alignment horizontal="left" vertical="center"/>
    </xf>
    <xf numFmtId="0" fontId="0" fillId="38" borderId="10" xfId="0" applyFont="1" applyFill="1" applyBorder="1" applyAlignment="1">
      <alignment horizontal="center" vertical="center" wrapText="1"/>
    </xf>
    <xf numFmtId="0" fontId="0" fillId="38" borderId="10" xfId="0" applyFont="1" applyFill="1" applyBorder="1" applyAlignment="1">
      <alignment horizontal="center" vertical="center"/>
    </xf>
    <xf numFmtId="0" fontId="0" fillId="37" borderId="11" xfId="0" applyFont="1" applyFill="1" applyBorder="1" applyAlignment="1">
      <alignment horizontal="center" vertical="center" wrapText="1"/>
    </xf>
    <xf numFmtId="0" fontId="0" fillId="37" borderId="10" xfId="0" applyFont="1" applyFill="1" applyBorder="1" applyAlignment="1">
      <alignment horizontal="center" vertical="center" wrapText="1"/>
    </xf>
    <xf numFmtId="0" fontId="0" fillId="37" borderId="11" xfId="0" applyFont="1" applyFill="1" applyBorder="1" applyAlignment="1">
      <alignment horizontal="center" vertical="center"/>
    </xf>
    <xf numFmtId="14" fontId="0" fillId="37" borderId="11" xfId="0" applyNumberFormat="1" applyFont="1" applyFill="1" applyBorder="1" applyAlignment="1">
      <alignment horizontal="center" vertical="center"/>
    </xf>
    <xf numFmtId="0" fontId="23" fillId="34" borderId="10" xfId="0" applyFont="1" applyFill="1" applyBorder="1" applyAlignment="1">
      <alignment horizontal="center" vertical="center"/>
    </xf>
    <xf numFmtId="0" fontId="0" fillId="34" borderId="10"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 fillId="34" borderId="10" xfId="0" applyFont="1" applyFill="1" applyBorder="1" applyAlignment="1">
      <alignment horizontal="center" wrapText="1"/>
    </xf>
    <xf numFmtId="0" fontId="0" fillId="34" borderId="10" xfId="0" applyFont="1" applyFill="1" applyBorder="1" applyAlignment="1">
      <alignment horizontal="center" vertical="center"/>
    </xf>
    <xf numFmtId="3" fontId="0" fillId="34" borderId="10" xfId="0" applyNumberFormat="1" applyFont="1" applyFill="1" applyBorder="1" applyAlignment="1">
      <alignment horizontal="center" vertical="center" wrapText="1"/>
    </xf>
    <xf numFmtId="14" fontId="1" fillId="34" borderId="10" xfId="0" applyNumberFormat="1" applyFont="1" applyFill="1" applyBorder="1" applyAlignment="1">
      <alignment horizontal="center" vertical="center" wrapText="1"/>
    </xf>
    <xf numFmtId="0" fontId="1" fillId="34" borderId="10" xfId="0" applyFont="1" applyFill="1" applyBorder="1" applyAlignment="1">
      <alignment wrapText="1"/>
    </xf>
    <xf numFmtId="0" fontId="23" fillId="35" borderId="10" xfId="0" applyFont="1" applyFill="1" applyBorder="1" applyAlignment="1">
      <alignment/>
    </xf>
    <xf numFmtId="0" fontId="0" fillId="35" borderId="10" xfId="0" applyFont="1" applyFill="1" applyBorder="1" applyAlignment="1">
      <alignment wrapText="1"/>
    </xf>
    <xf numFmtId="176" fontId="0" fillId="35" borderId="10" xfId="0" applyNumberFormat="1" applyFont="1" applyFill="1" applyBorder="1" applyAlignment="1">
      <alignment horizontal="center" vertical="center" wrapText="1"/>
    </xf>
    <xf numFmtId="3" fontId="0" fillId="35" borderId="10" xfId="0" applyNumberFormat="1" applyFont="1" applyFill="1" applyBorder="1" applyAlignment="1">
      <alignment horizontal="center" vertical="center" wrapText="1"/>
    </xf>
    <xf numFmtId="0" fontId="0" fillId="35" borderId="10" xfId="0" applyFont="1" applyFill="1" applyBorder="1" applyAlignment="1">
      <alignment/>
    </xf>
    <xf numFmtId="0" fontId="27" fillId="39" borderId="10" xfId="0" applyFont="1" applyFill="1" applyBorder="1" applyAlignment="1">
      <alignment horizontal="center" vertical="center"/>
    </xf>
    <xf numFmtId="0" fontId="20" fillId="39" borderId="10" xfId="0" applyFont="1" applyFill="1" applyBorder="1" applyAlignment="1">
      <alignment horizontal="center" vertical="center" wrapText="1"/>
    </xf>
    <xf numFmtId="174" fontId="20" fillId="39" borderId="10" xfId="41" applyNumberFormat="1" applyFont="1" applyFill="1" applyBorder="1" applyAlignment="1">
      <alignment horizontal="center" vertical="center"/>
    </xf>
    <xf numFmtId="0" fontId="20" fillId="39" borderId="10" xfId="0" applyFont="1" applyFill="1" applyBorder="1" applyAlignment="1">
      <alignment horizontal="center" vertical="center"/>
    </xf>
    <xf numFmtId="14" fontId="20" fillId="39" borderId="10" xfId="0" applyNumberFormat="1" applyFont="1" applyFill="1" applyBorder="1" applyAlignment="1">
      <alignment horizontal="center" vertical="center"/>
    </xf>
    <xf numFmtId="0" fontId="16" fillId="39" borderId="10" xfId="0" applyFont="1" applyFill="1" applyBorder="1" applyAlignment="1">
      <alignment horizontal="center"/>
    </xf>
    <xf numFmtId="0" fontId="26" fillId="33" borderId="10" xfId="0" applyFont="1" applyFill="1" applyBorder="1" applyAlignment="1">
      <alignment horizontal="right" vertical="center" wrapText="1"/>
    </xf>
    <xf numFmtId="0" fontId="28" fillId="33" borderId="10" xfId="0" applyFont="1" applyFill="1" applyBorder="1" applyAlignment="1">
      <alignment/>
    </xf>
    <xf numFmtId="0" fontId="21" fillId="33" borderId="14" xfId="0" applyFont="1" applyFill="1" applyBorder="1" applyAlignment="1">
      <alignment/>
    </xf>
    <xf numFmtId="0" fontId="28" fillId="33" borderId="10" xfId="0" applyFont="1" applyFill="1" applyBorder="1" applyAlignment="1">
      <alignment/>
    </xf>
    <xf numFmtId="174" fontId="0" fillId="0" borderId="10" xfId="41" applyNumberFormat="1" applyFont="1" applyFill="1" applyBorder="1" applyAlignment="1">
      <alignment horizontal="center" vertical="center"/>
    </xf>
    <xf numFmtId="14" fontId="0" fillId="0" borderId="10" xfId="0" applyNumberFormat="1" applyFont="1" applyBorder="1" applyAlignment="1">
      <alignment horizontal="center" vertical="center"/>
    </xf>
    <xf numFmtId="176" fontId="0" fillId="33" borderId="10" xfId="0" applyNumberFormat="1" applyFill="1" applyBorder="1" applyAlignment="1">
      <alignment horizontal="center" vertical="center"/>
    </xf>
    <xf numFmtId="0" fontId="0" fillId="33" borderId="14"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1" fillId="33" borderId="10" xfId="0" applyFont="1" applyFill="1" applyBorder="1" applyAlignment="1">
      <alignment horizontal="center" vertical="center"/>
    </xf>
    <xf numFmtId="0" fontId="11" fillId="37" borderId="10" xfId="0" applyFont="1" applyFill="1" applyBorder="1" applyAlignment="1">
      <alignment horizontal="center" vertical="center"/>
    </xf>
    <xf numFmtId="174" fontId="0" fillId="37" borderId="10" xfId="41" applyNumberFormat="1" applyFont="1" applyFill="1" applyBorder="1" applyAlignment="1">
      <alignment horizontal="center" vertical="center" wrapText="1"/>
    </xf>
    <xf numFmtId="0" fontId="0" fillId="37" borderId="10" xfId="0" applyFont="1" applyFill="1" applyBorder="1" applyAlignment="1">
      <alignment horizontal="center" vertical="center"/>
    </xf>
    <xf numFmtId="14" fontId="0" fillId="37" borderId="10" xfId="0" applyNumberFormat="1" applyFont="1" applyFill="1" applyBorder="1" applyAlignment="1">
      <alignment horizontal="center" vertical="center"/>
    </xf>
    <xf numFmtId="0" fontId="26"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174" fontId="3" fillId="0" borderId="10" xfId="41"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0" xfId="0" applyFont="1" applyFill="1" applyBorder="1" applyAlignment="1">
      <alignment horizontal="center" vertical="center"/>
    </xf>
    <xf numFmtId="0" fontId="11" fillId="0" borderId="10" xfId="0" applyFont="1" applyBorder="1" applyAlignment="1">
      <alignment horizontal="right" vertical="center"/>
    </xf>
    <xf numFmtId="174" fontId="3" fillId="0" borderId="10" xfId="41" applyNumberFormat="1" applyFont="1" applyBorder="1" applyAlignment="1">
      <alignment horizontal="center" vertical="center"/>
    </xf>
    <xf numFmtId="0" fontId="3" fillId="0" borderId="10" xfId="0" applyFont="1" applyBorder="1" applyAlignment="1">
      <alignment horizontal="center"/>
    </xf>
    <xf numFmtId="0" fontId="12" fillId="0" borderId="10" xfId="0" applyFont="1" applyBorder="1" applyAlignment="1">
      <alignment horizontal="center" vertical="center"/>
    </xf>
    <xf numFmtId="14" fontId="3" fillId="0" borderId="10" xfId="41" applyNumberFormat="1" applyFont="1" applyBorder="1" applyAlignment="1">
      <alignment horizontal="center" vertical="center" wrapText="1"/>
    </xf>
    <xf numFmtId="0" fontId="32" fillId="0" borderId="10" xfId="0" applyFont="1" applyBorder="1" applyAlignment="1">
      <alignment horizontal="center" vertical="center"/>
    </xf>
    <xf numFmtId="0" fontId="3" fillId="0" borderId="10" xfId="0" applyNumberFormat="1" applyFont="1" applyBorder="1" applyAlignment="1">
      <alignment horizontal="center" vertical="center" wrapText="1"/>
    </xf>
    <xf numFmtId="0" fontId="0" fillId="0" borderId="10" xfId="0" applyBorder="1" applyAlignment="1">
      <alignment horizontal="center"/>
    </xf>
    <xf numFmtId="0" fontId="3" fillId="0" borderId="10" xfId="41" applyNumberFormat="1" applyFont="1" applyBorder="1" applyAlignment="1">
      <alignment horizontal="center" vertical="center"/>
    </xf>
    <xf numFmtId="0" fontId="3" fillId="0" borderId="10" xfId="41" applyNumberFormat="1" applyFont="1" applyBorder="1" applyAlignment="1">
      <alignment horizontal="center" vertical="center" wrapText="1"/>
    </xf>
    <xf numFmtId="0" fontId="33" fillId="0" borderId="10" xfId="0" applyFont="1" applyBorder="1" applyAlignment="1">
      <alignment horizontal="center" vertical="center"/>
    </xf>
    <xf numFmtId="174" fontId="33" fillId="0" borderId="10" xfId="41" applyNumberFormat="1" applyFont="1" applyBorder="1" applyAlignment="1">
      <alignment horizontal="center" vertical="center"/>
    </xf>
    <xf numFmtId="174" fontId="33" fillId="0" borderId="10" xfId="41" applyNumberFormat="1" applyFont="1" applyBorder="1" applyAlignment="1">
      <alignment/>
    </xf>
    <xf numFmtId="174" fontId="3" fillId="0" borderId="10" xfId="41" applyNumberFormat="1" applyFont="1" applyBorder="1" applyAlignment="1">
      <alignment/>
    </xf>
    <xf numFmtId="0" fontId="3" fillId="0" borderId="10" xfId="41" applyNumberFormat="1" applyFont="1" applyFill="1" applyBorder="1" applyAlignment="1">
      <alignment horizontal="center" vertical="center" wrapText="1"/>
    </xf>
    <xf numFmtId="0" fontId="11" fillId="37" borderId="14" xfId="0" applyFont="1" applyFill="1" applyBorder="1" applyAlignment="1">
      <alignment horizontal="left" vertical="center" wrapText="1"/>
    </xf>
    <xf numFmtId="3" fontId="2" fillId="33" borderId="10" xfId="0" applyNumberFormat="1" applyFont="1" applyFill="1" applyBorder="1" applyAlignment="1">
      <alignment/>
    </xf>
    <xf numFmtId="3" fontId="1" fillId="40" borderId="15" xfId="0" applyNumberFormat="1" applyFont="1" applyFill="1" applyBorder="1" applyAlignment="1">
      <alignment horizontal="center" vertical="center" wrapText="1"/>
    </xf>
    <xf numFmtId="2" fontId="0" fillId="40" borderId="10" xfId="0" applyNumberFormat="1" applyFont="1" applyFill="1" applyBorder="1" applyAlignment="1">
      <alignment horizontal="center" vertical="center" wrapText="1"/>
    </xf>
    <xf numFmtId="2" fontId="0" fillId="40" borderId="10" xfId="0" applyNumberFormat="1" applyFont="1" applyFill="1" applyBorder="1" applyAlignment="1">
      <alignment vertical="center" wrapText="1"/>
    </xf>
    <xf numFmtId="3" fontId="39" fillId="40" borderId="10" xfId="0" applyNumberFormat="1" applyFont="1" applyFill="1" applyBorder="1" applyAlignment="1">
      <alignment horizontal="center" vertical="center" wrapText="1"/>
    </xf>
    <xf numFmtId="14" fontId="1" fillId="40" borderId="10" xfId="0" applyNumberFormat="1" applyFont="1" applyFill="1" applyBorder="1" applyAlignment="1">
      <alignment horizontal="center" vertical="center" wrapText="1"/>
    </xf>
    <xf numFmtId="2" fontId="1" fillId="40" borderId="14" xfId="0" applyNumberFormat="1" applyFont="1" applyFill="1" applyBorder="1" applyAlignment="1">
      <alignment horizontal="center" vertical="center" wrapText="1"/>
    </xf>
    <xf numFmtId="14" fontId="22" fillId="33" borderId="10" xfId="0" applyNumberFormat="1" applyFont="1" applyFill="1" applyBorder="1" applyAlignment="1">
      <alignment/>
    </xf>
    <xf numFmtId="3" fontId="2" fillId="37" borderId="10" xfId="0" applyNumberFormat="1" applyFont="1" applyFill="1" applyBorder="1" applyAlignment="1">
      <alignment horizontal="right" vertical="center" wrapText="1"/>
    </xf>
    <xf numFmtId="3" fontId="2" fillId="33" borderId="0" xfId="0" applyNumberFormat="1" applyFont="1" applyFill="1" applyBorder="1" applyAlignment="1">
      <alignment horizontal="right"/>
    </xf>
    <xf numFmtId="3" fontId="2" fillId="0" borderId="10" xfId="0" applyNumberFormat="1" applyFont="1" applyFill="1" applyBorder="1" applyAlignment="1">
      <alignment horizontal="right"/>
    </xf>
    <xf numFmtId="3" fontId="36" fillId="33" borderId="10" xfId="0" applyNumberFormat="1" applyFont="1" applyFill="1" applyBorder="1" applyAlignment="1">
      <alignment/>
    </xf>
    <xf numFmtId="0" fontId="0" fillId="34" borderId="10" xfId="0" applyFill="1" applyBorder="1" applyAlignment="1">
      <alignment horizontal="center" vertical="center"/>
    </xf>
    <xf numFmtId="176" fontId="0" fillId="34" borderId="10" xfId="0" applyNumberFormat="1" applyFill="1" applyBorder="1" applyAlignment="1">
      <alignment horizontal="center" vertical="center"/>
    </xf>
    <xf numFmtId="0" fontId="0" fillId="34" borderId="14" xfId="0" applyFill="1" applyBorder="1" applyAlignment="1">
      <alignment horizontal="center" vertical="center"/>
    </xf>
    <xf numFmtId="0" fontId="11" fillId="33" borderId="0" xfId="0" applyFont="1" applyFill="1" applyAlignment="1">
      <alignment horizontal="center" vertical="center"/>
    </xf>
    <xf numFmtId="174" fontId="0" fillId="33" borderId="10" xfId="41" applyNumberFormat="1" applyFont="1" applyFill="1" applyBorder="1" applyAlignment="1">
      <alignment horizontal="center" vertical="center" wrapText="1"/>
    </xf>
    <xf numFmtId="174" fontId="0" fillId="33" borderId="16" xfId="41" applyNumberFormat="1" applyFont="1" applyFill="1" applyBorder="1" applyAlignment="1">
      <alignment horizontal="center" vertical="center" wrapText="1"/>
    </xf>
    <xf numFmtId="14" fontId="0" fillId="33" borderId="10" xfId="0" applyNumberFormat="1" applyFont="1" applyFill="1" applyBorder="1" applyAlignment="1">
      <alignment horizontal="center" vertical="center"/>
    </xf>
    <xf numFmtId="0" fontId="22" fillId="33" borderId="10" xfId="0" applyFont="1" applyFill="1" applyBorder="1" applyAlignment="1">
      <alignment horizontal="center" vertical="center" wrapText="1"/>
    </xf>
    <xf numFmtId="176" fontId="0" fillId="33" borderId="10" xfId="0" applyNumberFormat="1" applyFont="1" applyFill="1" applyBorder="1" applyAlignment="1">
      <alignment horizontal="center" vertical="center" wrapText="1"/>
    </xf>
    <xf numFmtId="0" fontId="0" fillId="39" borderId="10" xfId="0" applyFont="1" applyFill="1" applyBorder="1" applyAlignment="1">
      <alignment horizontal="center" vertical="center" wrapText="1"/>
    </xf>
    <xf numFmtId="174" fontId="0" fillId="33" borderId="14" xfId="41" applyNumberFormat="1" applyFont="1" applyFill="1" applyBorder="1" applyAlignment="1">
      <alignment horizontal="center" vertical="center" wrapText="1"/>
    </xf>
    <xf numFmtId="0" fontId="0" fillId="39" borderId="10" xfId="0" applyFont="1" applyFill="1" applyBorder="1" applyAlignment="1">
      <alignment horizontal="center" vertical="center"/>
    </xf>
    <xf numFmtId="0" fontId="0" fillId="33" borderId="17" xfId="0" applyFont="1" applyFill="1" applyBorder="1" applyAlignment="1">
      <alignment horizontal="center" vertical="center" wrapText="1"/>
    </xf>
    <xf numFmtId="176" fontId="0" fillId="33" borderId="10" xfId="0" applyNumberFormat="1" applyFont="1" applyFill="1" applyBorder="1" applyAlignment="1">
      <alignment horizontal="center" vertical="center"/>
    </xf>
    <xf numFmtId="0" fontId="16" fillId="33" borderId="18" xfId="0" applyFont="1" applyFill="1" applyBorder="1" applyAlignment="1">
      <alignment horizontal="center" vertical="center" wrapText="1"/>
    </xf>
    <xf numFmtId="174" fontId="16" fillId="33" borderId="19" xfId="41" applyNumberFormat="1" applyFont="1" applyFill="1" applyBorder="1" applyAlignment="1">
      <alignment horizontal="center" vertical="center" wrapText="1"/>
    </xf>
    <xf numFmtId="0" fontId="16" fillId="33" borderId="10" xfId="0" applyFont="1" applyFill="1" applyBorder="1" applyAlignment="1">
      <alignment horizontal="center" vertical="center"/>
    </xf>
    <xf numFmtId="176" fontId="16" fillId="33" borderId="10" xfId="0" applyNumberFormat="1"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0" fillId="33" borderId="18" xfId="0" applyFont="1" applyFill="1" applyBorder="1" applyAlignment="1">
      <alignment horizontal="center" vertical="center" wrapText="1"/>
    </xf>
    <xf numFmtId="174" fontId="0" fillId="33" borderId="19" xfId="41" applyNumberFormat="1"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21" fillId="33" borderId="10" xfId="0" applyFont="1" applyFill="1" applyBorder="1" applyAlignment="1">
      <alignment horizontal="center" vertical="center"/>
    </xf>
    <xf numFmtId="0" fontId="21" fillId="33" borderId="10" xfId="0" applyFont="1" applyFill="1" applyBorder="1" applyAlignment="1">
      <alignment horizontal="center" vertical="center" wrapText="1"/>
    </xf>
    <xf numFmtId="174" fontId="21" fillId="33" borderId="14" xfId="41" applyNumberFormat="1" applyFont="1" applyFill="1" applyBorder="1" applyAlignment="1">
      <alignment horizontal="center" vertical="center" wrapText="1"/>
    </xf>
    <xf numFmtId="0" fontId="21" fillId="33" borderId="10" xfId="0" applyFont="1" applyFill="1" applyBorder="1" applyAlignment="1">
      <alignment horizontal="center" vertical="center"/>
    </xf>
    <xf numFmtId="176" fontId="21" fillId="33" borderId="10" xfId="0" applyNumberFormat="1" applyFont="1" applyFill="1" applyBorder="1" applyAlignment="1">
      <alignment horizontal="center" vertical="center" wrapText="1"/>
    </xf>
    <xf numFmtId="0" fontId="21" fillId="33" borderId="14" xfId="0" applyFont="1" applyFill="1" applyBorder="1" applyAlignment="1">
      <alignment horizontal="center" vertical="center" wrapText="1"/>
    </xf>
    <xf numFmtId="0" fontId="22" fillId="35" borderId="10" xfId="0" applyFont="1" applyFill="1" applyBorder="1" applyAlignment="1">
      <alignment horizontal="center" vertical="center"/>
    </xf>
    <xf numFmtId="0" fontId="16" fillId="33" borderId="10" xfId="0" applyFont="1" applyFill="1" applyBorder="1" applyAlignment="1">
      <alignment horizontal="center" vertical="center" wrapText="1"/>
    </xf>
    <xf numFmtId="174" fontId="16" fillId="33" borderId="14" xfId="41" applyNumberFormat="1" applyFont="1" applyFill="1" applyBorder="1" applyAlignment="1">
      <alignment horizontal="center" vertical="center" wrapText="1"/>
    </xf>
    <xf numFmtId="0" fontId="16" fillId="33" borderId="10" xfId="0" applyFont="1" applyFill="1" applyBorder="1" applyAlignment="1">
      <alignment horizontal="center" vertical="center"/>
    </xf>
    <xf numFmtId="176" fontId="16" fillId="33" borderId="10" xfId="0" applyNumberFormat="1" applyFont="1" applyFill="1" applyBorder="1" applyAlignment="1">
      <alignment horizontal="center" vertical="center" wrapText="1"/>
    </xf>
    <xf numFmtId="0" fontId="16" fillId="33" borderId="14" xfId="0" applyFont="1" applyFill="1" applyBorder="1" applyAlignment="1">
      <alignment horizontal="center" vertical="center" wrapText="1"/>
    </xf>
    <xf numFmtId="14" fontId="16" fillId="33" borderId="0" xfId="0" applyNumberFormat="1" applyFont="1" applyFill="1" applyAlignment="1">
      <alignment horizontal="center" vertical="center" wrapText="1"/>
    </xf>
    <xf numFmtId="0" fontId="0" fillId="41" borderId="10" xfId="0" applyFont="1" applyFill="1" applyBorder="1" applyAlignment="1">
      <alignment horizontal="center" vertical="center"/>
    </xf>
    <xf numFmtId="14" fontId="0" fillId="33" borderId="10" xfId="0" applyNumberFormat="1" applyFont="1" applyFill="1" applyBorder="1" applyAlignment="1">
      <alignment horizontal="center" vertical="center"/>
    </xf>
    <xf numFmtId="0" fontId="0" fillId="42" borderId="10" xfId="0" applyFont="1" applyFill="1" applyBorder="1" applyAlignment="1">
      <alignment horizontal="center" vertical="center" wrapText="1"/>
    </xf>
    <xf numFmtId="0" fontId="0" fillId="35" borderId="10" xfId="0" applyFont="1" applyFill="1" applyBorder="1" applyAlignment="1">
      <alignment horizontal="center" vertical="center"/>
    </xf>
    <xf numFmtId="174" fontId="21" fillId="0" borderId="10" xfId="41" applyNumberFormat="1" applyFont="1" applyBorder="1" applyAlignment="1">
      <alignment horizontal="center" vertical="center"/>
    </xf>
    <xf numFmtId="14" fontId="25" fillId="0" borderId="10" xfId="0" applyNumberFormat="1" applyFont="1" applyBorder="1" applyAlignment="1">
      <alignment horizontal="center" vertical="center" wrapText="1"/>
    </xf>
    <xf numFmtId="0" fontId="21" fillId="0" borderId="11" xfId="0" applyFont="1" applyBorder="1" applyAlignment="1">
      <alignment horizontal="center" vertical="center"/>
    </xf>
    <xf numFmtId="0" fontId="21" fillId="0" borderId="13" xfId="0" applyFont="1" applyBorder="1" applyAlignment="1">
      <alignment horizontal="center" vertical="center"/>
    </xf>
    <xf numFmtId="0" fontId="21" fillId="0" borderId="11" xfId="0" applyFont="1" applyBorder="1" applyAlignment="1">
      <alignment horizontal="center" vertical="center" wrapText="1"/>
    </xf>
    <xf numFmtId="0" fontId="21" fillId="0" borderId="10" xfId="0" applyFont="1" applyBorder="1" applyAlignment="1">
      <alignment horizontal="center" vertical="center" wrapText="1"/>
    </xf>
    <xf numFmtId="14" fontId="21" fillId="0" borderId="11" xfId="0" applyNumberFormat="1" applyFont="1" applyBorder="1" applyAlignment="1">
      <alignment horizontal="center" vertical="center"/>
    </xf>
    <xf numFmtId="0" fontId="21" fillId="0" borderId="11" xfId="0" applyFont="1" applyBorder="1" applyAlignment="1">
      <alignment horizontal="center" vertical="center" wrapText="1"/>
    </xf>
    <xf numFmtId="0" fontId="22" fillId="0" borderId="10" xfId="0" applyFont="1" applyBorder="1" applyAlignment="1">
      <alignment/>
    </xf>
    <xf numFmtId="3" fontId="44" fillId="0" borderId="10" xfId="0" applyNumberFormat="1" applyFont="1" applyBorder="1" applyAlignment="1">
      <alignment/>
    </xf>
    <xf numFmtId="3" fontId="6" fillId="33" borderId="10" xfId="0" applyNumberFormat="1" applyFont="1" applyFill="1" applyBorder="1" applyAlignment="1">
      <alignment/>
    </xf>
    <xf numFmtId="0" fontId="25" fillId="33" borderId="10" xfId="0" applyFont="1" applyFill="1" applyBorder="1" applyAlignment="1">
      <alignment horizontal="center" vertical="center"/>
    </xf>
    <xf numFmtId="3" fontId="22" fillId="0" borderId="10" xfId="0" applyNumberFormat="1" applyFont="1" applyBorder="1" applyAlignment="1">
      <alignment horizontal="right" vertical="center" wrapText="1"/>
    </xf>
    <xf numFmtId="14" fontId="15" fillId="33" borderId="10" xfId="0" applyNumberFormat="1" applyFont="1" applyFill="1" applyBorder="1" applyAlignment="1">
      <alignment horizontal="center"/>
    </xf>
    <xf numFmtId="3" fontId="36" fillId="33" borderId="10" xfId="0" applyNumberFormat="1" applyFont="1" applyFill="1" applyBorder="1" applyAlignment="1">
      <alignment horizontal="right"/>
    </xf>
    <xf numFmtId="3" fontId="47" fillId="40" borderId="21" xfId="0" applyNumberFormat="1" applyFont="1" applyFill="1" applyBorder="1" applyAlignment="1">
      <alignment horizontal="center" vertical="center" wrapText="1"/>
    </xf>
    <xf numFmtId="2" fontId="21" fillId="0" borderId="10" xfId="0" applyNumberFormat="1" applyFont="1" applyBorder="1" applyAlignment="1">
      <alignment horizontal="center" vertical="center" wrapText="1"/>
    </xf>
    <xf numFmtId="2" fontId="48" fillId="0" borderId="10" xfId="0" applyNumberFormat="1" applyFont="1" applyBorder="1" applyAlignment="1">
      <alignment horizontal="center" vertical="center" wrapText="1"/>
    </xf>
    <xf numFmtId="2" fontId="21" fillId="0" borderId="10" xfId="48" applyNumberFormat="1" applyFont="1" applyBorder="1" applyAlignment="1" applyProtection="1">
      <alignment horizontal="center" vertical="center" wrapText="1"/>
      <protection hidden="1"/>
    </xf>
    <xf numFmtId="2" fontId="48" fillId="0" borderId="10" xfId="48" applyNumberFormat="1" applyFont="1" applyBorder="1" applyAlignment="1" applyProtection="1">
      <alignment horizontal="center" vertical="center" wrapText="1"/>
      <protection hidden="1"/>
    </xf>
    <xf numFmtId="3" fontId="0" fillId="33" borderId="10" xfId="0" applyNumberFormat="1" applyFill="1" applyBorder="1" applyAlignment="1">
      <alignment/>
    </xf>
    <xf numFmtId="0" fontId="40" fillId="0" borderId="10" xfId="0" applyFont="1" applyBorder="1" applyAlignment="1">
      <alignment horizontal="center" vertical="center" wrapText="1"/>
    </xf>
    <xf numFmtId="0" fontId="21" fillId="33" borderId="13" xfId="0" applyFont="1" applyFill="1" applyBorder="1" applyAlignment="1">
      <alignment horizontal="center" vertical="center"/>
    </xf>
    <xf numFmtId="0" fontId="21" fillId="33" borderId="11" xfId="0" applyFont="1" applyFill="1" applyBorder="1" applyAlignment="1">
      <alignment horizontal="center" vertical="center" wrapText="1"/>
    </xf>
    <xf numFmtId="0" fontId="21" fillId="33" borderId="11" xfId="0" applyFont="1" applyFill="1" applyBorder="1" applyAlignment="1">
      <alignment horizontal="center" vertical="center"/>
    </xf>
    <xf numFmtId="49" fontId="21" fillId="33" borderId="11" xfId="0" applyNumberFormat="1" applyFont="1" applyFill="1" applyBorder="1" applyAlignment="1">
      <alignment horizontal="center" vertical="center"/>
    </xf>
    <xf numFmtId="0" fontId="41" fillId="33" borderId="10" xfId="0" applyFont="1" applyFill="1" applyBorder="1" applyAlignment="1">
      <alignment horizontal="center" vertical="center"/>
    </xf>
    <xf numFmtId="0" fontId="2" fillId="0" borderId="10" xfId="0" applyFont="1" applyBorder="1" applyAlignment="1">
      <alignment horizontal="center" vertical="center" wrapText="1"/>
    </xf>
    <xf numFmtId="174" fontId="2" fillId="0" borderId="10" xfId="41" applyNumberFormat="1" applyFont="1" applyBorder="1" applyAlignment="1">
      <alignment horizontal="center" vertical="center" wrapText="1"/>
    </xf>
    <xf numFmtId="14" fontId="0" fillId="0" borderId="10" xfId="0" applyNumberFormat="1" applyFont="1" applyBorder="1" applyAlignment="1">
      <alignment horizontal="center" vertical="center" wrapText="1"/>
    </xf>
    <xf numFmtId="174" fontId="2" fillId="0" borderId="10" xfId="41" applyNumberFormat="1" applyFont="1" applyBorder="1" applyAlignment="1">
      <alignment horizontal="center" vertical="center"/>
    </xf>
    <xf numFmtId="177" fontId="0" fillId="0" borderId="10" xfId="0" applyNumberFormat="1" applyFont="1" applyBorder="1" applyAlignment="1">
      <alignment horizontal="center" vertical="center" wrapText="1"/>
    </xf>
    <xf numFmtId="177" fontId="16" fillId="0" borderId="10" xfId="0" applyNumberFormat="1" applyFont="1" applyBorder="1" applyAlignment="1">
      <alignment horizontal="center" vertical="center" wrapText="1"/>
    </xf>
    <xf numFmtId="174" fontId="0" fillId="0" borderId="10" xfId="41" applyNumberFormat="1" applyFont="1" applyBorder="1" applyAlignment="1">
      <alignment horizontal="center" vertical="center"/>
    </xf>
    <xf numFmtId="14" fontId="0" fillId="0" borderId="10" xfId="41" applyNumberFormat="1" applyFont="1" applyBorder="1" applyAlignment="1">
      <alignment horizontal="center" vertical="center" wrapText="1"/>
    </xf>
    <xf numFmtId="174" fontId="21" fillId="0" borderId="10" xfId="41" applyNumberFormat="1" applyFont="1" applyBorder="1" applyAlignment="1">
      <alignment horizontal="center" vertical="center" wrapText="1"/>
    </xf>
    <xf numFmtId="14" fontId="21" fillId="0" borderId="10" xfId="41" applyNumberFormat="1" applyFont="1" applyBorder="1" applyAlignment="1">
      <alignment horizontal="center" vertical="center" wrapText="1"/>
    </xf>
    <xf numFmtId="178" fontId="0" fillId="0" borderId="10"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wrapText="1"/>
    </xf>
    <xf numFmtId="174" fontId="21" fillId="0" borderId="10" xfId="41" applyNumberFormat="1" applyFont="1" applyBorder="1" applyAlignment="1">
      <alignment horizontal="center" vertical="center"/>
    </xf>
    <xf numFmtId="0" fontId="21" fillId="0" borderId="10" xfId="0" applyFont="1" applyBorder="1" applyAlignment="1">
      <alignment horizontal="center" vertical="center"/>
    </xf>
    <xf numFmtId="14" fontId="21" fillId="0" borderId="10" xfId="0" applyNumberFormat="1" applyFont="1" applyBorder="1" applyAlignment="1">
      <alignment horizontal="center" vertical="center"/>
    </xf>
    <xf numFmtId="3" fontId="22" fillId="0" borderId="10" xfId="0" applyNumberFormat="1" applyFont="1" applyBorder="1" applyAlignment="1">
      <alignment horizontal="center" vertical="center"/>
    </xf>
    <xf numFmtId="0" fontId="22" fillId="0" borderId="10" xfId="0" applyFont="1" applyBorder="1" applyAlignment="1">
      <alignment horizontal="center" vertical="center"/>
    </xf>
    <xf numFmtId="14" fontId="0" fillId="0" borderId="10" xfId="0" applyNumberFormat="1" applyFont="1" applyBorder="1" applyAlignment="1" quotePrefix="1">
      <alignment horizontal="center" vertical="center"/>
    </xf>
    <xf numFmtId="0" fontId="0" fillId="0" borderId="10" xfId="0" applyFont="1" applyBorder="1" applyAlignment="1" quotePrefix="1">
      <alignment horizontal="center" vertical="center"/>
    </xf>
    <xf numFmtId="3" fontId="22" fillId="0" borderId="10" xfId="0" applyNumberFormat="1" applyFont="1" applyBorder="1" applyAlignment="1">
      <alignment horizontal="right"/>
    </xf>
    <xf numFmtId="0" fontId="0" fillId="0" borderId="22" xfId="0" applyFont="1" applyBorder="1" applyAlignment="1">
      <alignment horizontal="center" vertical="center"/>
    </xf>
    <xf numFmtId="0" fontId="0" fillId="0" borderId="13" xfId="0" applyFont="1" applyBorder="1" applyAlignment="1">
      <alignment horizontal="center" vertical="center"/>
    </xf>
    <xf numFmtId="3" fontId="36" fillId="0" borderId="10" xfId="0" applyNumberFormat="1" applyFont="1" applyBorder="1" applyAlignment="1">
      <alignment vertical="center" wrapText="1"/>
    </xf>
    <xf numFmtId="0" fontId="21" fillId="0" borderId="17" xfId="0" applyFont="1" applyBorder="1" applyAlignment="1">
      <alignment horizontal="center" vertical="center"/>
    </xf>
    <xf numFmtId="0" fontId="0" fillId="0" borderId="17" xfId="0" applyFont="1" applyBorder="1" applyAlignment="1">
      <alignment horizontal="center" vertical="center"/>
    </xf>
    <xf numFmtId="0" fontId="0" fillId="0" borderId="17" xfId="0" applyFont="1" applyBorder="1" applyAlignment="1">
      <alignment horizontal="center" vertical="center" wrapText="1"/>
    </xf>
    <xf numFmtId="3" fontId="0" fillId="0" borderId="17" xfId="0" applyNumberFormat="1" applyFont="1" applyBorder="1" applyAlignment="1">
      <alignment horizontal="center" vertical="center" wrapText="1"/>
    </xf>
    <xf numFmtId="0" fontId="0" fillId="0" borderId="10" xfId="0" applyFont="1" applyBorder="1" applyAlignment="1">
      <alignment horizontal="center"/>
    </xf>
    <xf numFmtId="179" fontId="0" fillId="0" borderId="10" xfId="0" applyNumberFormat="1" applyFont="1" applyBorder="1" applyAlignment="1">
      <alignment horizontal="center" vertical="center"/>
    </xf>
    <xf numFmtId="3" fontId="0" fillId="0" borderId="10" xfId="0" applyNumberFormat="1" applyFont="1" applyBorder="1" applyAlignment="1">
      <alignment horizontal="center" vertical="center"/>
    </xf>
    <xf numFmtId="0" fontId="0" fillId="0" borderId="10" xfId="0" applyFont="1" applyBorder="1" applyAlignment="1">
      <alignment wrapText="1"/>
    </xf>
    <xf numFmtId="179" fontId="0" fillId="0" borderId="10" xfId="0" applyNumberFormat="1" applyFont="1" applyBorder="1" applyAlignment="1">
      <alignment horizontal="center" vertical="center" wrapText="1"/>
    </xf>
    <xf numFmtId="0" fontId="0" fillId="0" borderId="17" xfId="0" applyFont="1" applyBorder="1" applyAlignment="1">
      <alignment horizontal="center"/>
    </xf>
    <xf numFmtId="0" fontId="0" fillId="0" borderId="10" xfId="0" applyFont="1" applyBorder="1" applyAlignment="1">
      <alignment horizontal="center" wrapText="1"/>
    </xf>
    <xf numFmtId="14" fontId="0" fillId="0" borderId="17" xfId="0" applyNumberFormat="1" applyFont="1" applyBorder="1" applyAlignment="1">
      <alignment horizontal="center" vertical="center" wrapText="1"/>
    </xf>
    <xf numFmtId="0" fontId="0" fillId="0" borderId="17" xfId="0" applyFont="1" applyBorder="1" applyAlignment="1">
      <alignment wrapText="1"/>
    </xf>
    <xf numFmtId="3" fontId="0" fillId="0" borderId="10" xfId="0" applyNumberFormat="1" applyFont="1" applyBorder="1" applyAlignment="1" applyProtection="1">
      <alignment horizontal="center" vertical="center" wrapText="1"/>
      <protection locked="0"/>
    </xf>
    <xf numFmtId="0" fontId="0" fillId="0" borderId="0" xfId="0" applyFont="1" applyAlignment="1">
      <alignment horizontal="center" wrapText="1"/>
    </xf>
    <xf numFmtId="0" fontId="0" fillId="0" borderId="17" xfId="0" applyFont="1" applyBorder="1" applyAlignment="1">
      <alignment horizontal="center" wrapText="1"/>
    </xf>
    <xf numFmtId="0" fontId="21" fillId="0" borderId="17" xfId="0" applyFont="1" applyBorder="1" applyAlignment="1">
      <alignment horizontal="center" vertical="center" wrapText="1"/>
    </xf>
    <xf numFmtId="3" fontId="21" fillId="33" borderId="10" xfId="0" applyNumberFormat="1" applyFont="1" applyFill="1" applyBorder="1" applyAlignment="1">
      <alignment horizontal="center" vertical="center" wrapText="1"/>
    </xf>
    <xf numFmtId="3" fontId="22" fillId="33" borderId="10" xfId="0" applyNumberFormat="1" applyFont="1" applyFill="1" applyBorder="1" applyAlignment="1">
      <alignment horizontal="right"/>
    </xf>
    <xf numFmtId="3" fontId="22" fillId="33" borderId="10" xfId="0" applyNumberFormat="1" applyFont="1" applyFill="1" applyBorder="1" applyAlignment="1">
      <alignment horizontal="right" vertical="center"/>
    </xf>
    <xf numFmtId="3" fontId="0" fillId="33" borderId="10" xfId="0" applyNumberFormat="1" applyFill="1" applyBorder="1" applyAlignment="1">
      <alignment horizontal="center" vertical="center"/>
    </xf>
    <xf numFmtId="3" fontId="22" fillId="33" borderId="10" xfId="0" applyNumberFormat="1" applyFont="1" applyFill="1" applyBorder="1" applyAlignment="1">
      <alignment horizontal="center" vertical="center"/>
    </xf>
    <xf numFmtId="3" fontId="22" fillId="33" borderId="10" xfId="0" applyNumberFormat="1" applyFont="1" applyFill="1" applyBorder="1" applyAlignment="1">
      <alignment/>
    </xf>
    <xf numFmtId="14" fontId="21" fillId="0" borderId="10" xfId="0" applyNumberFormat="1" applyFont="1" applyBorder="1" applyAlignment="1">
      <alignment horizontal="center" vertical="center" wrapText="1"/>
    </xf>
    <xf numFmtId="3" fontId="0" fillId="33" borderId="10" xfId="0" applyNumberFormat="1" applyFill="1" applyBorder="1" applyAlignment="1">
      <alignment horizontal="right" vertical="center"/>
    </xf>
    <xf numFmtId="3" fontId="0" fillId="37" borderId="10" xfId="0" applyNumberFormat="1" applyFont="1" applyFill="1" applyBorder="1" applyAlignment="1">
      <alignment horizontal="right" vertical="center"/>
    </xf>
    <xf numFmtId="0" fontId="21" fillId="33" borderId="10" xfId="0" applyFont="1" applyFill="1" applyBorder="1" applyAlignment="1">
      <alignment horizontal="center" vertical="center"/>
    </xf>
    <xf numFmtId="0" fontId="21" fillId="33" borderId="10" xfId="0" applyFont="1" applyFill="1" applyBorder="1" applyAlignment="1">
      <alignment horizontal="center" vertical="center" wrapText="1"/>
    </xf>
    <xf numFmtId="176" fontId="21" fillId="33" borderId="10" xfId="0" applyNumberFormat="1" applyFont="1" applyFill="1" applyBorder="1" applyAlignment="1">
      <alignment horizontal="center" vertical="center"/>
    </xf>
    <xf numFmtId="14" fontId="0" fillId="37" borderId="10" xfId="0" applyNumberFormat="1" applyFill="1" applyBorder="1" applyAlignment="1">
      <alignment horizontal="left" vertical="center" wrapText="1"/>
    </xf>
    <xf numFmtId="0" fontId="40" fillId="0" borderId="10" xfId="0" applyFont="1" applyBorder="1" applyAlignment="1">
      <alignment horizontal="center" vertical="center" wrapText="1"/>
    </xf>
    <xf numFmtId="0" fontId="22" fillId="33" borderId="10" xfId="0" applyFont="1" applyFill="1" applyBorder="1" applyAlignment="1">
      <alignment horizontal="center" vertical="center" wrapText="1"/>
    </xf>
    <xf numFmtId="14" fontId="22" fillId="33" borderId="10" xfId="0" applyNumberFormat="1" applyFont="1" applyFill="1" applyBorder="1" applyAlignment="1">
      <alignment horizontal="right" vertical="center"/>
    </xf>
    <xf numFmtId="174" fontId="22" fillId="33" borderId="10" xfId="41" applyNumberFormat="1" applyFont="1" applyFill="1" applyBorder="1" applyAlignment="1">
      <alignment/>
    </xf>
    <xf numFmtId="0" fontId="21" fillId="0" borderId="10" xfId="0" applyFont="1" applyFill="1" applyBorder="1" applyAlignment="1">
      <alignment horizontal="right" vertical="center"/>
    </xf>
    <xf numFmtId="3" fontId="48" fillId="33" borderId="10" xfId="0" applyNumberFormat="1" applyFont="1" applyFill="1" applyBorder="1" applyAlignment="1">
      <alignment/>
    </xf>
    <xf numFmtId="14" fontId="21" fillId="33" borderId="10" xfId="0" applyNumberFormat="1" applyFont="1" applyFill="1" applyBorder="1" applyAlignment="1">
      <alignment horizontal="left" vertical="center" wrapText="1"/>
    </xf>
    <xf numFmtId="14" fontId="0" fillId="0" borderId="10" xfId="0" applyNumberFormat="1" applyFont="1" applyFill="1" applyBorder="1" applyAlignment="1">
      <alignment horizontal="center" vertical="center"/>
    </xf>
    <xf numFmtId="0" fontId="0" fillId="0" borderId="10" xfId="0" applyFont="1" applyBorder="1" applyAlignment="1">
      <alignment horizontal="left"/>
    </xf>
    <xf numFmtId="0" fontId="21" fillId="0" borderId="17" xfId="0" applyFont="1" applyBorder="1" applyAlignment="1">
      <alignment wrapText="1"/>
    </xf>
    <xf numFmtId="0" fontId="0" fillId="0" borderId="10" xfId="0" applyFont="1" applyBorder="1" applyAlignment="1">
      <alignment/>
    </xf>
    <xf numFmtId="3" fontId="22" fillId="0" borderId="10" xfId="0" applyNumberFormat="1" applyFont="1" applyBorder="1" applyAlignment="1">
      <alignment horizontal="right"/>
    </xf>
    <xf numFmtId="0" fontId="43" fillId="0" borderId="10" xfId="0" applyFont="1" applyBorder="1" applyAlignment="1">
      <alignment horizontal="center" vertical="center" wrapText="1"/>
    </xf>
    <xf numFmtId="0" fontId="43" fillId="0" borderId="10" xfId="0" applyFont="1" applyFill="1" applyBorder="1" applyAlignment="1">
      <alignment horizontal="center" vertical="center" wrapText="1"/>
    </xf>
    <xf numFmtId="0" fontId="48" fillId="37" borderId="11" xfId="0" applyFont="1" applyFill="1" applyBorder="1" applyAlignment="1">
      <alignment horizontal="center" vertical="center"/>
    </xf>
    <xf numFmtId="0" fontId="24" fillId="0" borderId="13" xfId="0" applyFont="1" applyBorder="1" applyAlignment="1">
      <alignment horizontal="right" vertical="center"/>
    </xf>
    <xf numFmtId="0" fontId="51" fillId="0" borderId="10" xfId="0" applyFont="1" applyBorder="1" applyAlignment="1">
      <alignment horizontal="center"/>
    </xf>
    <xf numFmtId="0" fontId="51" fillId="0" borderId="10" xfId="0" applyFont="1" applyBorder="1" applyAlignment="1">
      <alignment horizontal="center" wrapText="1"/>
    </xf>
    <xf numFmtId="0" fontId="51" fillId="0" borderId="10" xfId="0" applyFont="1" applyBorder="1" applyAlignment="1">
      <alignment horizontal="center" wrapText="1"/>
    </xf>
    <xf numFmtId="174" fontId="51" fillId="0" borderId="10" xfId="41" applyNumberFormat="1" applyFont="1" applyBorder="1" applyAlignment="1">
      <alignment horizontal="center" wrapText="1"/>
    </xf>
    <xf numFmtId="0" fontId="51" fillId="0" borderId="10" xfId="0" applyFont="1" applyBorder="1" applyAlignment="1">
      <alignment horizontal="left"/>
    </xf>
    <xf numFmtId="0" fontId="51" fillId="0" borderId="10" xfId="0" applyFont="1" applyBorder="1" applyAlignment="1">
      <alignment horizontal="center"/>
    </xf>
    <xf numFmtId="3" fontId="52" fillId="0" borderId="10" xfId="0" applyNumberFormat="1" applyFont="1" applyBorder="1" applyAlignment="1">
      <alignment horizontal="right"/>
    </xf>
    <xf numFmtId="14" fontId="51" fillId="0" borderId="10" xfId="0" applyNumberFormat="1" applyFont="1" applyBorder="1" applyAlignment="1">
      <alignment horizontal="center"/>
    </xf>
    <xf numFmtId="0" fontId="51" fillId="0" borderId="10" xfId="0" applyFont="1" applyBorder="1" applyAlignment="1">
      <alignment horizontal="center" vertical="center"/>
    </xf>
    <xf numFmtId="0" fontId="51" fillId="0" borderId="10" xfId="0" applyFont="1" applyBorder="1" applyAlignment="1">
      <alignment horizontal="center" vertical="center" wrapText="1"/>
    </xf>
    <xf numFmtId="0" fontId="51" fillId="0" borderId="10" xfId="0" applyFont="1" applyBorder="1" applyAlignment="1">
      <alignment horizontal="center" vertical="center" wrapText="1"/>
    </xf>
    <xf numFmtId="174" fontId="51" fillId="0" borderId="10" xfId="41" applyNumberFormat="1" applyFont="1" applyBorder="1" applyAlignment="1">
      <alignment horizontal="center" vertical="center" wrapText="1"/>
    </xf>
    <xf numFmtId="0" fontId="51" fillId="0" borderId="10" xfId="0" applyFont="1" applyBorder="1" applyAlignment="1">
      <alignment horizontal="center" vertical="center"/>
    </xf>
    <xf numFmtId="3" fontId="52" fillId="0" borderId="10" xfId="0" applyNumberFormat="1" applyFont="1" applyBorder="1" applyAlignment="1">
      <alignment horizontal="right" vertical="center"/>
    </xf>
    <xf numFmtId="0" fontId="51" fillId="0" borderId="10" xfId="0" applyFont="1" applyBorder="1" applyAlignment="1">
      <alignment horizontal="center" vertical="top" wrapText="1"/>
    </xf>
    <xf numFmtId="0" fontId="51" fillId="0" borderId="17" xfId="0" applyFont="1" applyBorder="1" applyAlignment="1">
      <alignment horizontal="center"/>
    </xf>
    <xf numFmtId="0" fontId="51" fillId="0" borderId="17" xfId="0" applyFont="1" applyBorder="1" applyAlignment="1">
      <alignment horizontal="center" wrapText="1"/>
    </xf>
    <xf numFmtId="174" fontId="51" fillId="0" borderId="17" xfId="41" applyNumberFormat="1" applyFont="1" applyBorder="1" applyAlignment="1">
      <alignment horizontal="center" wrapText="1"/>
    </xf>
    <xf numFmtId="0" fontId="51" fillId="0" borderId="10" xfId="0" applyFont="1" applyBorder="1" applyAlignment="1">
      <alignment/>
    </xf>
    <xf numFmtId="14" fontId="21" fillId="0" borderId="10" xfId="0" applyNumberFormat="1" applyFont="1" applyBorder="1" applyAlignment="1">
      <alignment horizontal="center" vertical="center" wrapText="1"/>
    </xf>
    <xf numFmtId="0" fontId="21" fillId="0" borderId="17" xfId="0" applyFont="1" applyBorder="1" applyAlignment="1">
      <alignment horizontal="center" wrapText="1"/>
    </xf>
    <xf numFmtId="3" fontId="21" fillId="0" borderId="17" xfId="0" applyNumberFormat="1" applyFont="1" applyBorder="1" applyAlignment="1">
      <alignment horizontal="center" vertical="center" wrapText="1"/>
    </xf>
    <xf numFmtId="14" fontId="21" fillId="0" borderId="17" xfId="0" applyNumberFormat="1" applyFont="1" applyBorder="1" applyAlignment="1">
      <alignment horizontal="center" vertical="center" wrapText="1"/>
    </xf>
    <xf numFmtId="3" fontId="22" fillId="0" borderId="11" xfId="0" applyNumberFormat="1" applyFont="1" applyBorder="1" applyAlignment="1">
      <alignment horizontal="center" vertical="center"/>
    </xf>
    <xf numFmtId="3" fontId="22" fillId="0" borderId="10" xfId="0" applyNumberFormat="1" applyFont="1" applyBorder="1" applyAlignment="1">
      <alignment horizontal="center" vertical="center" wrapText="1"/>
    </xf>
    <xf numFmtId="3" fontId="52" fillId="0" borderId="10" xfId="0" applyNumberFormat="1" applyFont="1" applyBorder="1" applyAlignment="1">
      <alignment horizontal="right" vertical="center" wrapText="1"/>
    </xf>
    <xf numFmtId="49" fontId="21" fillId="33" borderId="11" xfId="0" applyNumberFormat="1" applyFont="1" applyFill="1" applyBorder="1" applyAlignment="1">
      <alignment horizontal="center" vertical="center" wrapText="1"/>
    </xf>
    <xf numFmtId="3" fontId="48" fillId="0" borderId="10" xfId="0" applyNumberFormat="1" applyFont="1" applyBorder="1" applyAlignment="1">
      <alignment horizontal="right" vertical="center" wrapText="1"/>
    </xf>
    <xf numFmtId="174" fontId="49" fillId="33" borderId="10" xfId="41" applyNumberFormat="1" applyFont="1" applyFill="1" applyBorder="1" applyAlignment="1">
      <alignment/>
    </xf>
    <xf numFmtId="174" fontId="49" fillId="33" borderId="10" xfId="41" applyNumberFormat="1" applyFont="1" applyFill="1" applyBorder="1" applyAlignment="1">
      <alignment horizontal="center" vertical="center"/>
    </xf>
    <xf numFmtId="174" fontId="53" fillId="33" borderId="10" xfId="41" applyNumberFormat="1" applyFont="1" applyFill="1" applyBorder="1" applyAlignment="1">
      <alignment/>
    </xf>
    <xf numFmtId="3" fontId="49" fillId="33" borderId="10" xfId="0" applyNumberFormat="1" applyFont="1" applyFill="1" applyBorder="1" applyAlignment="1">
      <alignment/>
    </xf>
    <xf numFmtId="3" fontId="22" fillId="33" borderId="10" xfId="0" applyNumberFormat="1" applyFont="1" applyFill="1" applyBorder="1" applyAlignment="1">
      <alignment/>
    </xf>
    <xf numFmtId="3" fontId="22" fillId="0" borderId="10" xfId="0" applyNumberFormat="1" applyFont="1" applyBorder="1" applyAlignment="1">
      <alignment horizontal="center" vertical="center"/>
    </xf>
    <xf numFmtId="0" fontId="21" fillId="0" borderId="10" xfId="0" applyFont="1" applyBorder="1" applyAlignment="1">
      <alignment horizontal="left"/>
    </xf>
    <xf numFmtId="0" fontId="21" fillId="0" borderId="10" xfId="0" applyFont="1" applyBorder="1" applyAlignment="1">
      <alignment/>
    </xf>
    <xf numFmtId="0" fontId="3" fillId="0" borderId="10" xfId="0" applyFont="1" applyBorder="1" applyAlignment="1">
      <alignment/>
    </xf>
    <xf numFmtId="0" fontId="3" fillId="0" borderId="0" xfId="0" applyFont="1" applyBorder="1" applyAlignment="1">
      <alignment/>
    </xf>
    <xf numFmtId="0" fontId="4" fillId="0" borderId="10" xfId="0" applyFont="1" applyBorder="1" applyAlignment="1">
      <alignment horizontal="center" vertical="center"/>
    </xf>
    <xf numFmtId="174" fontId="36" fillId="33" borderId="10" xfId="41" applyNumberFormat="1" applyFont="1" applyFill="1" applyBorder="1" applyAlignment="1">
      <alignment/>
    </xf>
    <xf numFmtId="0" fontId="40" fillId="0" borderId="10" xfId="0" applyFont="1" applyBorder="1" applyAlignment="1">
      <alignment horizontal="center" vertical="center"/>
    </xf>
    <xf numFmtId="177" fontId="0" fillId="0" borderId="10" xfId="0" applyNumberFormat="1" applyBorder="1" applyAlignment="1">
      <alignment/>
    </xf>
    <xf numFmtId="3" fontId="36" fillId="33" borderId="10" xfId="0" applyNumberFormat="1" applyFont="1" applyFill="1" applyBorder="1" applyAlignment="1">
      <alignment/>
    </xf>
    <xf numFmtId="3" fontId="36" fillId="33" borderId="10" xfId="0" applyNumberFormat="1" applyFont="1" applyFill="1" applyBorder="1" applyAlignment="1">
      <alignment horizontal="right" vertical="center"/>
    </xf>
    <xf numFmtId="0" fontId="0" fillId="0" borderId="10" xfId="67" applyFont="1" applyBorder="1">
      <alignment/>
      <protection/>
    </xf>
    <xf numFmtId="0" fontId="51" fillId="0" borderId="10" xfId="67" applyFont="1" applyBorder="1">
      <alignment/>
      <protection/>
    </xf>
    <xf numFmtId="14" fontId="55" fillId="33" borderId="10" xfId="0" applyNumberFormat="1" applyFont="1" applyFill="1" applyBorder="1" applyAlignment="1">
      <alignment horizontal="right"/>
    </xf>
    <xf numFmtId="0" fontId="36" fillId="33" borderId="10" xfId="0" applyFont="1" applyFill="1" applyBorder="1" applyAlignment="1">
      <alignment/>
    </xf>
    <xf numFmtId="3" fontId="2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0" fontId="0" fillId="0" borderId="10" xfId="0" applyFont="1" applyFill="1" applyBorder="1" applyAlignment="1">
      <alignment vertical="center" wrapText="1"/>
    </xf>
    <xf numFmtId="14" fontId="0" fillId="0" borderId="10" xfId="0" applyNumberFormat="1" applyFont="1" applyFill="1" applyBorder="1" applyAlignment="1">
      <alignment horizontal="center" vertical="center" wrapText="1"/>
    </xf>
    <xf numFmtId="0" fontId="0" fillId="0" borderId="22" xfId="0" applyFont="1" applyFill="1" applyBorder="1" applyAlignment="1">
      <alignment/>
    </xf>
    <xf numFmtId="0" fontId="0" fillId="0" borderId="10" xfId="0" applyFont="1" applyBorder="1" applyAlignment="1">
      <alignment horizontal="left" vertical="center" wrapText="1"/>
    </xf>
    <xf numFmtId="0" fontId="0" fillId="0" borderId="0" xfId="0" applyFont="1" applyAlignment="1">
      <alignment/>
    </xf>
    <xf numFmtId="0" fontId="0" fillId="0" borderId="10" xfId="0" applyFont="1" applyBorder="1" applyAlignment="1">
      <alignment horizontal="left" wrapText="1"/>
    </xf>
    <xf numFmtId="3" fontId="0" fillId="0" borderId="10" xfId="0" applyNumberFormat="1" applyFont="1" applyBorder="1" applyAlignment="1">
      <alignment wrapText="1"/>
    </xf>
    <xf numFmtId="0" fontId="0" fillId="0" borderId="12" xfId="0" applyFont="1" applyFill="1" applyBorder="1" applyAlignment="1">
      <alignment horizontal="center" wrapText="1"/>
    </xf>
    <xf numFmtId="0" fontId="0" fillId="0" borderId="10" xfId="0" applyFont="1" applyFill="1" applyBorder="1" applyAlignment="1">
      <alignment horizontal="center"/>
    </xf>
    <xf numFmtId="0" fontId="0"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17" xfId="0" applyFont="1" applyBorder="1" applyAlignment="1">
      <alignment/>
    </xf>
    <xf numFmtId="3" fontId="22" fillId="0" borderId="10" xfId="0" applyNumberFormat="1" applyFont="1" applyBorder="1" applyAlignment="1">
      <alignment vertical="center" wrapText="1"/>
    </xf>
    <xf numFmtId="3" fontId="22" fillId="0" borderId="10" xfId="0" applyNumberFormat="1" applyFont="1" applyBorder="1" applyAlignment="1">
      <alignment/>
    </xf>
    <xf numFmtId="3" fontId="22" fillId="0" borderId="17" xfId="0" applyNumberFormat="1" applyFont="1" applyFill="1" applyBorder="1" applyAlignment="1">
      <alignment/>
    </xf>
    <xf numFmtId="3" fontId="22" fillId="0" borderId="10" xfId="0" applyNumberFormat="1" applyFont="1" applyFill="1" applyBorder="1" applyAlignment="1">
      <alignment/>
    </xf>
    <xf numFmtId="3" fontId="22" fillId="0" borderId="12" xfId="0" applyNumberFormat="1" applyFont="1" applyFill="1" applyBorder="1" applyAlignment="1">
      <alignment/>
    </xf>
    <xf numFmtId="3" fontId="22" fillId="0" borderId="17" xfId="0" applyNumberFormat="1" applyFont="1" applyBorder="1" applyAlignment="1">
      <alignment/>
    </xf>
    <xf numFmtId="14" fontId="50" fillId="0" borderId="10" xfId="0" applyNumberFormat="1" applyFont="1" applyBorder="1" applyAlignment="1">
      <alignment horizontal="center" vertical="center"/>
    </xf>
    <xf numFmtId="0" fontId="2" fillId="0" borderId="10" xfId="0" applyFont="1" applyBorder="1" applyAlignment="1">
      <alignment/>
    </xf>
    <xf numFmtId="0" fontId="0" fillId="33" borderId="0" xfId="0" applyFill="1" applyBorder="1" applyAlignment="1">
      <alignment horizontal="center" vertical="center"/>
    </xf>
    <xf numFmtId="0" fontId="0" fillId="33" borderId="0" xfId="0" applyFill="1" applyAlignment="1">
      <alignment horizontal="center" vertical="center"/>
    </xf>
    <xf numFmtId="0" fontId="21" fillId="35" borderId="13" xfId="0" applyFont="1" applyFill="1" applyBorder="1" applyAlignment="1">
      <alignment horizontal="center" vertical="center"/>
    </xf>
    <xf numFmtId="0" fontId="21" fillId="35" borderId="11" xfId="0" applyFont="1" applyFill="1" applyBorder="1" applyAlignment="1">
      <alignment horizontal="center" vertical="center" wrapText="1"/>
    </xf>
    <xf numFmtId="0" fontId="21" fillId="35" borderId="10" xfId="0" applyFont="1" applyFill="1" applyBorder="1" applyAlignment="1">
      <alignment horizontal="center" vertical="center" wrapText="1"/>
    </xf>
    <xf numFmtId="0" fontId="21" fillId="35" borderId="10" xfId="0" applyFont="1" applyFill="1" applyBorder="1" applyAlignment="1">
      <alignment horizontal="center" vertical="center" wrapText="1"/>
    </xf>
    <xf numFmtId="0" fontId="21" fillId="35" borderId="11" xfId="0" applyFont="1" applyFill="1" applyBorder="1" applyAlignment="1">
      <alignment horizontal="center" vertical="center"/>
    </xf>
    <xf numFmtId="49" fontId="21" fillId="35" borderId="11" xfId="0" applyNumberFormat="1" applyFont="1" applyFill="1" applyBorder="1" applyAlignment="1">
      <alignment horizontal="center" vertical="center" wrapText="1"/>
    </xf>
    <xf numFmtId="0" fontId="21" fillId="35" borderId="14" xfId="0" applyFont="1" applyFill="1" applyBorder="1" applyAlignment="1">
      <alignment horizontal="center" vertical="center" wrapText="1"/>
    </xf>
    <xf numFmtId="0" fontId="21" fillId="35" borderId="10" xfId="0" applyFont="1" applyFill="1" applyBorder="1" applyAlignment="1">
      <alignment horizontal="center" vertical="center"/>
    </xf>
    <xf numFmtId="3" fontId="22" fillId="35" borderId="10" xfId="0" applyNumberFormat="1" applyFont="1" applyFill="1" applyBorder="1" applyAlignment="1">
      <alignment/>
    </xf>
    <xf numFmtId="3" fontId="22" fillId="0" borderId="17" xfId="0" applyNumberFormat="1" applyFont="1" applyBorder="1" applyAlignment="1">
      <alignment horizontal="right" vertical="center"/>
    </xf>
    <xf numFmtId="3" fontId="22" fillId="0" borderId="10" xfId="0" applyNumberFormat="1" applyFont="1" applyBorder="1" applyAlignment="1">
      <alignment horizontal="right" vertical="center"/>
    </xf>
    <xf numFmtId="14" fontId="0" fillId="0" borderId="10" xfId="0" applyNumberFormat="1" applyFont="1" applyBorder="1" applyAlignment="1">
      <alignment horizontal="center" vertical="center"/>
    </xf>
    <xf numFmtId="3" fontId="21" fillId="0" borderId="10" xfId="0" applyNumberFormat="1" applyFont="1" applyBorder="1" applyAlignment="1">
      <alignment horizontal="right"/>
    </xf>
    <xf numFmtId="3" fontId="22" fillId="0" borderId="10" xfId="0" applyNumberFormat="1" applyFont="1" applyBorder="1" applyAlignment="1">
      <alignment/>
    </xf>
    <xf numFmtId="0" fontId="22" fillId="0" borderId="10" xfId="0" applyFont="1" applyBorder="1" applyAlignment="1">
      <alignment horizontal="center" vertical="center" wrapText="1"/>
    </xf>
    <xf numFmtId="174" fontId="57" fillId="0" borderId="10" xfId="63" applyNumberFormat="1" applyFont="1" applyBorder="1">
      <alignment/>
      <protection/>
    </xf>
    <xf numFmtId="0" fontId="0" fillId="0" borderId="10" xfId="69" applyFont="1" applyBorder="1">
      <alignment/>
      <protection/>
    </xf>
    <xf numFmtId="0" fontId="0" fillId="0" borderId="10" xfId="69" applyFont="1" applyBorder="1" applyAlignment="1">
      <alignment horizontal="center" wrapText="1"/>
      <protection/>
    </xf>
    <xf numFmtId="0" fontId="0" fillId="0" borderId="10" xfId="67" applyFont="1" applyBorder="1" applyAlignment="1">
      <alignment horizontal="center" wrapText="1"/>
      <protection/>
    </xf>
    <xf numFmtId="0" fontId="59" fillId="0" borderId="10" xfId="79" applyFont="1" applyBorder="1">
      <alignment/>
      <protection/>
    </xf>
    <xf numFmtId="0" fontId="24" fillId="0" borderId="10" xfId="0" applyFont="1" applyBorder="1" applyAlignment="1">
      <alignment/>
    </xf>
    <xf numFmtId="2" fontId="15" fillId="33" borderId="11" xfId="0" applyNumberFormat="1" applyFont="1" applyFill="1" applyBorder="1" applyAlignment="1">
      <alignment vertical="center" wrapText="1"/>
    </xf>
    <xf numFmtId="2" fontId="0" fillId="33" borderId="11" xfId="0" applyNumberFormat="1" applyFont="1" applyFill="1" applyBorder="1" applyAlignment="1">
      <alignment vertical="center" wrapText="1"/>
    </xf>
    <xf numFmtId="3" fontId="2" fillId="0" borderId="10" xfId="78" applyNumberFormat="1" applyFont="1" applyBorder="1" applyAlignment="1" applyProtection="1">
      <alignment horizontal="left" vertical="center" wrapText="1"/>
      <protection locked="0"/>
    </xf>
    <xf numFmtId="2" fontId="0" fillId="0" borderId="10" xfId="0" applyNumberFormat="1" applyFont="1" applyBorder="1" applyAlignment="1">
      <alignment vertical="center" wrapText="1"/>
    </xf>
    <xf numFmtId="2" fontId="0" fillId="0" borderId="10" xfId="78" applyNumberFormat="1" applyFont="1" applyBorder="1" applyAlignment="1" applyProtection="1">
      <alignment horizontal="center" vertical="center" wrapText="1"/>
      <protection locked="0"/>
    </xf>
    <xf numFmtId="2" fontId="0" fillId="0" borderId="10" xfId="0" applyNumberFormat="1" applyFont="1" applyBorder="1" applyAlignment="1">
      <alignment horizontal="center" vertical="center" wrapText="1"/>
    </xf>
    <xf numFmtId="3" fontId="0" fillId="0" borderId="10" xfId="0" applyNumberFormat="1" applyFont="1" applyFill="1" applyBorder="1" applyAlignment="1">
      <alignment horizontal="center" vertical="center" wrapText="1"/>
    </xf>
    <xf numFmtId="0" fontId="0" fillId="0" borderId="10" xfId="0" applyFont="1" applyBorder="1" applyAlignment="1">
      <alignment vertical="center" wrapText="1"/>
    </xf>
    <xf numFmtId="0" fontId="60" fillId="0" borderId="10" xfId="0" applyFont="1" applyFill="1" applyBorder="1" applyAlignment="1">
      <alignment/>
    </xf>
    <xf numFmtId="14" fontId="0" fillId="0" borderId="10" xfId="0" applyNumberFormat="1" applyFont="1" applyBorder="1" applyAlignment="1">
      <alignment/>
    </xf>
    <xf numFmtId="14" fontId="0" fillId="0" borderId="10" xfId="0" applyNumberFormat="1" applyFont="1" applyBorder="1" applyAlignment="1">
      <alignment horizontal="left"/>
    </xf>
    <xf numFmtId="14" fontId="0" fillId="0" borderId="10" xfId="0" applyNumberFormat="1" applyFont="1" applyBorder="1" applyAlignment="1">
      <alignment wrapText="1"/>
    </xf>
    <xf numFmtId="0" fontId="0" fillId="0" borderId="23" xfId="0" applyFont="1" applyFill="1" applyBorder="1" applyAlignment="1">
      <alignment/>
    </xf>
    <xf numFmtId="0" fontId="54" fillId="0" borderId="10" xfId="0" applyFont="1" applyBorder="1" applyAlignment="1">
      <alignment horizontal="center" vertical="center" wrapText="1"/>
    </xf>
    <xf numFmtId="0" fontId="0" fillId="0" borderId="10" xfId="0" applyFont="1" applyBorder="1" applyAlignment="1">
      <alignment horizontal="right"/>
    </xf>
    <xf numFmtId="0" fontId="0" fillId="0" borderId="10" xfId="78" applyNumberFormat="1" applyFont="1" applyBorder="1" applyAlignment="1" applyProtection="1">
      <alignment horizontal="center" vertical="center" wrapText="1"/>
      <protection locked="0"/>
    </xf>
    <xf numFmtId="0" fontId="0" fillId="0" borderId="10" xfId="72" applyFont="1" applyBorder="1" applyAlignment="1">
      <alignment horizontal="center" vertical="center" wrapText="1"/>
      <protection/>
    </xf>
    <xf numFmtId="174" fontId="0" fillId="0" borderId="10" xfId="43" applyNumberFormat="1" applyFont="1" applyBorder="1" applyAlignment="1">
      <alignment horizontal="center" vertical="center" wrapText="1"/>
    </xf>
    <xf numFmtId="2" fontId="0" fillId="33" borderId="11" xfId="0" applyNumberFormat="1" applyFont="1" applyFill="1" applyBorder="1" applyAlignment="1">
      <alignment horizontal="center" vertical="center" wrapText="1"/>
    </xf>
    <xf numFmtId="0" fontId="2" fillId="0" borderId="10" xfId="72" applyFont="1" applyBorder="1" applyAlignment="1">
      <alignment horizontal="center" vertical="center" wrapText="1"/>
      <protection/>
    </xf>
    <xf numFmtId="0" fontId="0" fillId="0" borderId="22" xfId="72" applyFont="1" applyBorder="1" applyAlignment="1">
      <alignment horizontal="center" vertical="center" wrapText="1"/>
      <protection/>
    </xf>
    <xf numFmtId="174" fontId="0" fillId="0" borderId="14" xfId="43" applyNumberFormat="1" applyFont="1" applyBorder="1" applyAlignment="1">
      <alignment horizontal="center" vertical="center" wrapText="1"/>
    </xf>
    <xf numFmtId="0" fontId="0" fillId="0" borderId="14" xfId="72" applyFont="1" applyBorder="1" applyAlignment="1">
      <alignment horizontal="center" vertical="center" wrapText="1"/>
      <protection/>
    </xf>
    <xf numFmtId="2" fontId="0" fillId="33" borderId="10" xfId="0" applyNumberFormat="1"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174" fontId="0" fillId="0" borderId="10" xfId="48" applyNumberFormat="1" applyFont="1" applyFill="1" applyBorder="1" applyAlignment="1" applyProtection="1">
      <alignment horizontal="center" vertical="center" wrapText="1"/>
      <protection hidden="1"/>
    </xf>
    <xf numFmtId="174" fontId="0" fillId="0" borderId="10" xfId="48" applyNumberFormat="1" applyFont="1" applyBorder="1" applyAlignment="1" applyProtection="1">
      <alignment horizontal="center" vertical="center" wrapText="1"/>
      <protection hidden="1"/>
    </xf>
    <xf numFmtId="14" fontId="36" fillId="33" borderId="10" xfId="0" applyNumberFormat="1" applyFont="1" applyFill="1" applyBorder="1" applyAlignment="1">
      <alignment horizontal="right"/>
    </xf>
    <xf numFmtId="2" fontId="2" fillId="0" borderId="10" xfId="65" applyNumberFormat="1" applyFont="1" applyBorder="1" applyAlignment="1">
      <alignment horizontal="center" vertical="center" wrapText="1"/>
      <protection/>
    </xf>
    <xf numFmtId="0" fontId="0" fillId="0" borderId="10" xfId="78" applyNumberFormat="1" applyFont="1" applyBorder="1" applyAlignment="1" applyProtection="1">
      <alignment horizontal="left" vertical="center" wrapText="1"/>
      <protection locked="0"/>
    </xf>
    <xf numFmtId="0" fontId="0" fillId="0" borderId="14" xfId="78" applyNumberFormat="1" applyFont="1" applyBorder="1" applyAlignment="1" applyProtection="1">
      <alignment horizontal="center" vertical="center" wrapText="1"/>
      <protection locked="0"/>
    </xf>
    <xf numFmtId="49" fontId="0" fillId="0" borderId="10" xfId="78" applyNumberFormat="1" applyFont="1" applyBorder="1" applyAlignment="1" applyProtection="1">
      <alignment horizontal="center" vertical="center" wrapText="1"/>
      <protection locked="0"/>
    </xf>
    <xf numFmtId="14" fontId="0" fillId="0" borderId="10" xfId="78" applyNumberFormat="1" applyFont="1" applyBorder="1" applyAlignment="1" applyProtection="1">
      <alignment horizontal="center" vertical="center" wrapText="1"/>
      <protection locked="0"/>
    </xf>
    <xf numFmtId="0" fontId="48" fillId="0" borderId="11" xfId="0" applyFont="1" applyBorder="1" applyAlignment="1">
      <alignment horizontal="center" vertical="center"/>
    </xf>
    <xf numFmtId="14" fontId="48" fillId="0" borderId="11" xfId="0" applyNumberFormat="1" applyFont="1" applyBorder="1" applyAlignment="1">
      <alignment horizontal="center" vertical="center" wrapText="1"/>
    </xf>
    <xf numFmtId="3" fontId="22" fillId="0" borderId="17" xfId="0" applyNumberFormat="1" applyFont="1" applyBorder="1" applyAlignment="1">
      <alignment horizontal="right" vertical="center" wrapText="1"/>
    </xf>
    <xf numFmtId="0" fontId="21" fillId="0" borderId="17" xfId="0" applyFont="1" applyBorder="1" applyAlignment="1">
      <alignment/>
    </xf>
    <xf numFmtId="14" fontId="21" fillId="0" borderId="17" xfId="0" applyNumberFormat="1" applyFont="1" applyBorder="1" applyAlignment="1">
      <alignment/>
    </xf>
    <xf numFmtId="178" fontId="21" fillId="0" borderId="10" xfId="0" applyNumberFormat="1" applyFont="1" applyFill="1" applyBorder="1" applyAlignment="1">
      <alignment horizontal="center" vertical="center" wrapText="1"/>
    </xf>
    <xf numFmtId="174" fontId="21" fillId="0" borderId="10" xfId="41" applyNumberFormat="1" applyFont="1" applyFill="1" applyBorder="1" applyAlignment="1">
      <alignment horizontal="center" vertical="center"/>
    </xf>
    <xf numFmtId="0" fontId="21" fillId="0" borderId="0" xfId="0" applyFont="1" applyBorder="1" applyAlignment="1">
      <alignment/>
    </xf>
    <xf numFmtId="0" fontId="43" fillId="0" borderId="10" xfId="0" applyFont="1" applyBorder="1" applyAlignment="1">
      <alignment horizontal="center" vertical="center"/>
    </xf>
    <xf numFmtId="3" fontId="21" fillId="0" borderId="17" xfId="0" applyNumberFormat="1" applyFont="1" applyBorder="1" applyAlignment="1">
      <alignment horizontal="right" vertical="center" wrapText="1"/>
    </xf>
    <xf numFmtId="3" fontId="21" fillId="0" borderId="17" xfId="0" applyNumberFormat="1" applyFont="1" applyBorder="1" applyAlignment="1">
      <alignment horizontal="right" vertical="center"/>
    </xf>
    <xf numFmtId="3" fontId="21" fillId="0" borderId="10" xfId="0" applyNumberFormat="1" applyFont="1" applyBorder="1" applyAlignment="1">
      <alignment horizontal="right" vertical="center"/>
    </xf>
    <xf numFmtId="176" fontId="21" fillId="33" borderId="10" xfId="0" applyNumberFormat="1" applyFont="1" applyFill="1" applyBorder="1" applyAlignment="1">
      <alignment horizontal="center" vertical="center"/>
    </xf>
    <xf numFmtId="0" fontId="21" fillId="0" borderId="10" xfId="0" applyFont="1" applyBorder="1" applyAlignment="1">
      <alignment horizontal="left" vertical="center"/>
    </xf>
    <xf numFmtId="174" fontId="16" fillId="0" borderId="10" xfId="43" applyNumberFormat="1" applyFont="1" applyBorder="1" applyAlignment="1">
      <alignment horizontal="center" wrapText="1"/>
    </xf>
    <xf numFmtId="0" fontId="51" fillId="0" borderId="10" xfId="69" applyFont="1" applyBorder="1">
      <alignment/>
      <protection/>
    </xf>
    <xf numFmtId="0" fontId="16" fillId="0" borderId="10" xfId="72" applyFont="1" applyBorder="1" applyAlignment="1">
      <alignment horizontal="center" wrapText="1"/>
      <protection/>
    </xf>
    <xf numFmtId="0" fontId="16" fillId="0" borderId="10" xfId="72" applyFont="1" applyBorder="1" applyAlignment="1">
      <alignment horizontal="center"/>
      <protection/>
    </xf>
    <xf numFmtId="0" fontId="16" fillId="0" borderId="10" xfId="72" applyFont="1" applyBorder="1">
      <alignment/>
      <protection/>
    </xf>
    <xf numFmtId="14" fontId="56" fillId="0" borderId="10" xfId="72" applyNumberFormat="1" applyFont="1" applyBorder="1">
      <alignment/>
      <protection/>
    </xf>
    <xf numFmtId="0" fontId="15" fillId="0" borderId="10" xfId="0" applyFont="1" applyFill="1" applyBorder="1" applyAlignment="1">
      <alignment/>
    </xf>
    <xf numFmtId="0" fontId="15" fillId="0" borderId="10" xfId="0" applyFont="1" applyFill="1" applyBorder="1" applyAlignment="1">
      <alignment horizontal="center" vertical="center" wrapText="1"/>
    </xf>
    <xf numFmtId="0" fontId="15" fillId="0" borderId="10" xfId="0" applyFont="1" applyFill="1" applyBorder="1" applyAlignment="1">
      <alignment/>
    </xf>
    <xf numFmtId="14" fontId="1" fillId="0" borderId="10" xfId="0" applyNumberFormat="1" applyFont="1" applyFill="1" applyBorder="1" applyAlignment="1" quotePrefix="1">
      <alignment horizontal="center" vertical="center" wrapText="1"/>
    </xf>
    <xf numFmtId="14" fontId="1" fillId="0" borderId="10" xfId="0" applyNumberFormat="1" applyFont="1" applyFill="1" applyBorder="1" applyAlignment="1">
      <alignment horizontal="center" vertical="center" wrapText="1"/>
    </xf>
    <xf numFmtId="0" fontId="1" fillId="0" borderId="10" xfId="0" applyFont="1" applyFill="1" applyBorder="1" applyAlignment="1" quotePrefix="1">
      <alignment horizontal="center" vertical="center" wrapText="1"/>
    </xf>
    <xf numFmtId="0" fontId="15" fillId="0" borderId="11" xfId="0" applyFont="1" applyFill="1" applyBorder="1" applyAlignment="1">
      <alignment horizontal="center"/>
    </xf>
    <xf numFmtId="3" fontId="1" fillId="0" borderId="10" xfId="0" applyNumberFormat="1" applyFont="1" applyFill="1" applyBorder="1" applyAlignment="1" quotePrefix="1">
      <alignment horizontal="center" vertical="center" wrapText="1"/>
    </xf>
    <xf numFmtId="14" fontId="1" fillId="0" borderId="11" xfId="0" applyNumberFormat="1" applyFont="1" applyFill="1" applyBorder="1" applyAlignment="1" quotePrefix="1">
      <alignment horizontal="center" vertical="center" wrapText="1"/>
    </xf>
    <xf numFmtId="0" fontId="0" fillId="0" borderId="10" xfId="0" applyFont="1" applyFill="1" applyBorder="1" applyAlignment="1">
      <alignment horizontal="left" vertical="center" wrapText="1"/>
    </xf>
    <xf numFmtId="14" fontId="0" fillId="0" borderId="10" xfId="0" applyNumberFormat="1" applyFont="1" applyFill="1" applyBorder="1" applyAlignment="1" quotePrefix="1">
      <alignment horizontal="center" vertical="center" wrapText="1"/>
    </xf>
    <xf numFmtId="0" fontId="15" fillId="0" borderId="10" xfId="0" applyFont="1" applyBorder="1" applyAlignment="1">
      <alignment/>
    </xf>
    <xf numFmtId="3" fontId="22" fillId="0" borderId="11" xfId="0" applyNumberFormat="1" applyFont="1" applyBorder="1" applyAlignment="1">
      <alignment horizontal="right"/>
    </xf>
    <xf numFmtId="3" fontId="61" fillId="0" borderId="17" xfId="0" applyNumberFormat="1" applyFont="1" applyBorder="1" applyAlignment="1">
      <alignment/>
    </xf>
    <xf numFmtId="3" fontId="22" fillId="0" borderId="17" xfId="0" applyNumberFormat="1" applyFont="1" applyBorder="1" applyAlignment="1">
      <alignment/>
    </xf>
    <xf numFmtId="3" fontId="21" fillId="0" borderId="10" xfId="0" applyNumberFormat="1" applyFont="1" applyBorder="1" applyAlignment="1">
      <alignment horizontal="right" wrapText="1"/>
    </xf>
    <xf numFmtId="3" fontId="22" fillId="33" borderId="0" xfId="0" applyNumberFormat="1" applyFont="1" applyFill="1" applyBorder="1" applyAlignment="1">
      <alignment/>
    </xf>
    <xf numFmtId="3" fontId="22" fillId="0" borderId="10" xfId="0" applyNumberFormat="1" applyFont="1" applyBorder="1" applyAlignment="1">
      <alignment/>
    </xf>
    <xf numFmtId="0" fontId="0" fillId="0" borderId="2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4" xfId="0" applyFont="1" applyBorder="1" applyAlignment="1">
      <alignment horizontal="center" vertical="center"/>
    </xf>
    <xf numFmtId="182" fontId="22" fillId="0" borderId="14" xfId="0" applyNumberFormat="1" applyFont="1" applyBorder="1" applyAlignment="1">
      <alignment horizontal="center" vertical="center" wrapText="1"/>
    </xf>
    <xf numFmtId="0" fontId="22" fillId="0" borderId="14" xfId="0" applyFont="1" applyBorder="1" applyAlignment="1">
      <alignment horizontal="center" vertical="center"/>
    </xf>
    <xf numFmtId="0" fontId="22" fillId="0" borderId="24"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0" xfId="0" applyFont="1" applyBorder="1" applyAlignment="1">
      <alignment horizontal="center" vertical="center"/>
    </xf>
    <xf numFmtId="0" fontId="0" fillId="33" borderId="0" xfId="0" applyFont="1" applyFill="1" applyAlignment="1">
      <alignment/>
    </xf>
    <xf numFmtId="179" fontId="0" fillId="0" borderId="14" xfId="0" applyNumberFormat="1" applyFont="1" applyBorder="1" applyAlignment="1">
      <alignment horizontal="center" vertical="center"/>
    </xf>
    <xf numFmtId="179" fontId="0" fillId="0" borderId="14" xfId="0" applyNumberFormat="1" applyFont="1" applyBorder="1" applyAlignment="1">
      <alignment horizontal="center" vertical="center" wrapText="1"/>
    </xf>
    <xf numFmtId="0" fontId="22" fillId="0" borderId="10" xfId="0" applyFont="1" applyBorder="1" applyAlignment="1">
      <alignment horizontal="center" wrapText="1"/>
    </xf>
    <xf numFmtId="14" fontId="22" fillId="0" borderId="10" xfId="0" applyNumberFormat="1" applyFont="1" applyBorder="1" applyAlignment="1">
      <alignment horizontal="center" vertical="center" wrapText="1"/>
    </xf>
    <xf numFmtId="0" fontId="21" fillId="0" borderId="17" xfId="0" applyFont="1" applyBorder="1" applyAlignment="1">
      <alignment horizontal="center" vertical="center" wrapText="1"/>
    </xf>
    <xf numFmtId="0" fontId="21" fillId="0" borderId="17" xfId="0" applyFont="1" applyBorder="1" applyAlignment="1">
      <alignment horizontal="center" wrapText="1"/>
    </xf>
    <xf numFmtId="0" fontId="21" fillId="0" borderId="17" xfId="0" applyFont="1" applyBorder="1" applyAlignment="1">
      <alignment horizontal="center" vertical="center"/>
    </xf>
    <xf numFmtId="3" fontId="21" fillId="0" borderId="17" xfId="0" applyNumberFormat="1" applyFont="1" applyBorder="1" applyAlignment="1">
      <alignment horizontal="center" vertical="center" wrapText="1"/>
    </xf>
    <xf numFmtId="14" fontId="21" fillId="0" borderId="17" xfId="0" applyNumberFormat="1" applyFont="1" applyBorder="1" applyAlignment="1">
      <alignment horizontal="center" vertical="center" wrapText="1"/>
    </xf>
    <xf numFmtId="0" fontId="21" fillId="0" borderId="17" xfId="0" applyFont="1" applyBorder="1" applyAlignment="1">
      <alignment wrapText="1"/>
    </xf>
    <xf numFmtId="17" fontId="21" fillId="0" borderId="17" xfId="0" applyNumberFormat="1" applyFont="1" applyBorder="1" applyAlignment="1">
      <alignment horizontal="center" vertical="center" wrapText="1"/>
    </xf>
    <xf numFmtId="3" fontId="0" fillId="33" borderId="0" xfId="0" applyNumberFormat="1" applyFill="1" applyBorder="1" applyAlignment="1">
      <alignment/>
    </xf>
    <xf numFmtId="0" fontId="0" fillId="0" borderId="17" xfId="0" applyFont="1" applyFill="1" applyBorder="1" applyAlignment="1">
      <alignment horizontal="center" vertical="center" wrapText="1"/>
    </xf>
    <xf numFmtId="14" fontId="0" fillId="0" borderId="10" xfId="0" applyNumberFormat="1" applyFont="1" applyBorder="1" applyAlignment="1" quotePrefix="1">
      <alignment horizontal="center" vertical="center" wrapText="1"/>
    </xf>
    <xf numFmtId="0" fontId="0" fillId="0" borderId="0" xfId="0" applyFont="1" applyAlignment="1">
      <alignment horizontal="center" vertical="center" wrapText="1"/>
    </xf>
    <xf numFmtId="3" fontId="22" fillId="0" borderId="17" xfId="0" applyNumberFormat="1" applyFont="1" applyFill="1" applyBorder="1" applyAlignment="1">
      <alignment horizontal="center" vertical="center" wrapText="1"/>
    </xf>
    <xf numFmtId="3" fontId="22" fillId="0" borderId="11" xfId="0" applyNumberFormat="1" applyFont="1" applyFill="1" applyBorder="1" applyAlignment="1">
      <alignment horizontal="center" vertical="center" wrapText="1"/>
    </xf>
    <xf numFmtId="3" fontId="22" fillId="0" borderId="0" xfId="0" applyNumberFormat="1" applyFont="1" applyBorder="1" applyAlignment="1">
      <alignment horizontal="center" vertical="center"/>
    </xf>
    <xf numFmtId="3" fontId="22" fillId="0" borderId="10" xfId="0" applyNumberFormat="1" applyFont="1" applyBorder="1" applyAlignment="1">
      <alignment vertical="center"/>
    </xf>
    <xf numFmtId="3" fontId="54" fillId="0" borderId="17" xfId="0" applyNumberFormat="1" applyFont="1" applyBorder="1" applyAlignment="1">
      <alignment horizontal="right" vertical="center" wrapText="1"/>
    </xf>
    <xf numFmtId="3" fontId="61" fillId="0" borderId="10" xfId="0" applyNumberFormat="1" applyFont="1" applyBorder="1" applyAlignment="1">
      <alignment horizontal="center" vertical="center"/>
    </xf>
    <xf numFmtId="3" fontId="61" fillId="0" borderId="10" xfId="0" applyNumberFormat="1" applyFont="1" applyBorder="1" applyAlignment="1">
      <alignment horizontal="center" vertical="center" wrapText="1"/>
    </xf>
    <xf numFmtId="3" fontId="63" fillId="0" borderId="10" xfId="62" applyNumberFormat="1" applyFont="1" applyFill="1" applyBorder="1" applyAlignment="1">
      <alignment horizontal="center" vertical="center" wrapText="1"/>
    </xf>
    <xf numFmtId="3" fontId="61" fillId="0" borderId="10" xfId="0" applyNumberFormat="1" applyFont="1" applyFill="1" applyBorder="1" applyAlignment="1">
      <alignment horizontal="center" vertical="center"/>
    </xf>
    <xf numFmtId="174" fontId="22" fillId="0" borderId="10" xfId="41" applyNumberFormat="1" applyFont="1" applyBorder="1" applyAlignment="1">
      <alignment horizontal="center" vertical="center"/>
    </xf>
    <xf numFmtId="14" fontId="22" fillId="0" borderId="10" xfId="0" applyNumberFormat="1" applyFont="1" applyBorder="1" applyAlignment="1">
      <alignment horizontal="center" vertical="center"/>
    </xf>
    <xf numFmtId="178" fontId="0" fillId="0" borderId="10" xfId="0" applyNumberFormat="1" applyFont="1" applyFill="1" applyBorder="1" applyAlignment="1">
      <alignment horizontal="center" vertical="center" wrapText="1"/>
    </xf>
    <xf numFmtId="178" fontId="0" fillId="0" borderId="17" xfId="0" applyNumberFormat="1" applyFont="1" applyBorder="1" applyAlignment="1">
      <alignment horizontal="center" vertical="center" wrapText="1"/>
    </xf>
    <xf numFmtId="174" fontId="0" fillId="0" borderId="17" xfId="41" applyNumberFormat="1" applyFont="1" applyBorder="1" applyAlignment="1">
      <alignment horizontal="center" vertical="center"/>
    </xf>
    <xf numFmtId="174" fontId="0" fillId="0" borderId="17" xfId="41" applyNumberFormat="1" applyFont="1" applyBorder="1" applyAlignment="1">
      <alignment horizontal="center" vertical="center" wrapText="1"/>
    </xf>
    <xf numFmtId="14" fontId="0" fillId="0" borderId="17" xfId="41" applyNumberFormat="1" applyFont="1" applyBorder="1" applyAlignment="1">
      <alignment horizontal="center" vertical="center" wrapText="1"/>
    </xf>
    <xf numFmtId="0" fontId="54" fillId="33" borderId="10" xfId="0" applyFont="1" applyFill="1" applyBorder="1" applyAlignment="1">
      <alignment horizontal="center" wrapText="1"/>
    </xf>
    <xf numFmtId="0" fontId="54" fillId="33" borderId="10" xfId="0" applyFont="1" applyFill="1" applyBorder="1" applyAlignment="1">
      <alignment horizontal="center" vertical="center" wrapText="1"/>
    </xf>
    <xf numFmtId="178" fontId="0" fillId="0" borderId="17" xfId="0" applyNumberFormat="1" applyFont="1" applyFill="1" applyBorder="1" applyAlignment="1">
      <alignment horizontal="center" vertical="center" wrapText="1"/>
    </xf>
    <xf numFmtId="174" fontId="0" fillId="0" borderId="17" xfId="41" applyNumberFormat="1" applyFont="1" applyFill="1" applyBorder="1" applyAlignment="1">
      <alignment horizontal="center" vertical="center"/>
    </xf>
    <xf numFmtId="14" fontId="0" fillId="0" borderId="17" xfId="0" applyNumberFormat="1" applyFont="1" applyBorder="1" applyAlignment="1">
      <alignment horizontal="center" vertical="center"/>
    </xf>
    <xf numFmtId="0" fontId="54" fillId="33" borderId="17"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54" fillId="0" borderId="10" xfId="0" applyFont="1" applyBorder="1" applyAlignment="1">
      <alignment horizontal="center" wrapText="1"/>
    </xf>
    <xf numFmtId="0" fontId="22" fillId="0" borderId="10" xfId="0" applyFont="1" applyFill="1" applyBorder="1" applyAlignment="1">
      <alignment horizontal="center" vertical="center" wrapText="1"/>
    </xf>
    <xf numFmtId="0" fontId="42" fillId="0" borderId="10" xfId="0" applyFont="1" applyBorder="1" applyAlignment="1">
      <alignment vertical="center"/>
    </xf>
    <xf numFmtId="1" fontId="22" fillId="0" borderId="10" xfId="0" applyNumberFormat="1" applyFont="1" applyFill="1" applyBorder="1" applyAlignment="1">
      <alignment horizontal="center" vertical="center" wrapText="1"/>
    </xf>
    <xf numFmtId="1" fontId="0" fillId="0"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0" fillId="0" borderId="10" xfId="41" applyNumberFormat="1" applyFont="1" applyFill="1" applyBorder="1" applyAlignment="1">
      <alignment horizontal="center" vertical="center"/>
    </xf>
    <xf numFmtId="1" fontId="0" fillId="0" borderId="10" xfId="0" applyNumberFormat="1" applyFont="1" applyBorder="1" applyAlignment="1">
      <alignment horizontal="center" vertical="center"/>
    </xf>
    <xf numFmtId="1" fontId="54" fillId="0" borderId="10" xfId="0" applyNumberFormat="1" applyFont="1" applyBorder="1" applyAlignment="1">
      <alignment horizontal="center" vertical="center" wrapText="1"/>
    </xf>
    <xf numFmtId="0" fontId="16" fillId="0" borderId="10" xfId="79" applyFont="1" applyBorder="1" applyAlignment="1">
      <alignment horizontal="center" vertical="center" wrapText="1"/>
      <protection/>
    </xf>
    <xf numFmtId="0" fontId="62" fillId="0" borderId="10" xfId="78" applyNumberFormat="1" applyFont="1" applyBorder="1" applyAlignment="1" applyProtection="1">
      <alignment horizontal="center" vertical="center" wrapText="1"/>
      <protection locked="0"/>
    </xf>
    <xf numFmtId="3" fontId="62" fillId="33" borderId="10" xfId="78" applyNumberFormat="1" applyFont="1" applyFill="1" applyBorder="1" applyAlignment="1" applyProtection="1">
      <alignment horizontal="center" vertical="center" wrapText="1"/>
      <protection locked="0"/>
    </xf>
    <xf numFmtId="14" fontId="11" fillId="37" borderId="10" xfId="0" applyNumberFormat="1" applyFont="1" applyFill="1" applyBorder="1" applyAlignment="1">
      <alignment horizontal="left" vertical="center" wrapText="1"/>
    </xf>
    <xf numFmtId="3" fontId="0" fillId="0" borderId="10" xfId="0" applyNumberFormat="1" applyBorder="1" applyAlignment="1">
      <alignment horizontal="center" vertical="center" wrapText="1"/>
    </xf>
    <xf numFmtId="0" fontId="23" fillId="42" borderId="10" xfId="0" applyFont="1" applyFill="1" applyBorder="1" applyAlignment="1">
      <alignment horizontal="left" vertical="center"/>
    </xf>
    <xf numFmtId="0" fontId="23" fillId="42" borderId="10" xfId="0" applyFont="1" applyFill="1" applyBorder="1" applyAlignment="1">
      <alignment horizontal="left" vertical="center"/>
    </xf>
    <xf numFmtId="0" fontId="11" fillId="42" borderId="10" xfId="0" applyFont="1" applyFill="1" applyBorder="1" applyAlignment="1">
      <alignment horizontal="left" vertical="center" wrapText="1"/>
    </xf>
    <xf numFmtId="0" fontId="13" fillId="42" borderId="10" xfId="0" applyNumberFormat="1" applyFont="1" applyFill="1" applyBorder="1" applyAlignment="1">
      <alignment horizontal="left" vertical="center" wrapText="1"/>
    </xf>
    <xf numFmtId="3" fontId="11" fillId="42" borderId="10" xfId="0" applyNumberFormat="1" applyFont="1" applyFill="1" applyBorder="1" applyAlignment="1">
      <alignment horizontal="left" vertical="center" wrapText="1"/>
    </xf>
    <xf numFmtId="0" fontId="11" fillId="42" borderId="10" xfId="0" applyFont="1" applyFill="1" applyBorder="1" applyAlignment="1">
      <alignment horizontal="left"/>
    </xf>
    <xf numFmtId="0" fontId="13" fillId="42" borderId="10" xfId="41" applyNumberFormat="1" applyFont="1" applyFill="1" applyBorder="1" applyAlignment="1">
      <alignment horizontal="left" vertical="center" wrapText="1"/>
    </xf>
    <xf numFmtId="0" fontId="64" fillId="42" borderId="10" xfId="0" applyFont="1" applyFill="1" applyBorder="1" applyAlignment="1">
      <alignment horizontal="left" vertical="center"/>
    </xf>
    <xf numFmtId="177" fontId="55" fillId="42" borderId="10" xfId="0" applyNumberFormat="1" applyFont="1" applyFill="1" applyBorder="1" applyAlignment="1">
      <alignment horizontal="left"/>
    </xf>
    <xf numFmtId="0" fontId="48" fillId="0" borderId="10" xfId="0" applyFont="1" applyBorder="1" applyAlignment="1">
      <alignment horizontal="center" vertical="center"/>
    </xf>
    <xf numFmtId="174" fontId="49" fillId="42" borderId="10" xfId="41" applyNumberFormat="1" applyFont="1" applyFill="1" applyBorder="1" applyAlignment="1">
      <alignment/>
    </xf>
    <xf numFmtId="174" fontId="49" fillId="42" borderId="17" xfId="41" applyNumberFormat="1" applyFont="1" applyFill="1" applyBorder="1" applyAlignment="1">
      <alignment/>
    </xf>
    <xf numFmtId="3" fontId="22" fillId="42" borderId="10" xfId="0" applyNumberFormat="1" applyFont="1" applyFill="1" applyBorder="1" applyAlignment="1">
      <alignment/>
    </xf>
    <xf numFmtId="174" fontId="0" fillId="33" borderId="0" xfId="0" applyNumberFormat="1" applyFill="1" applyBorder="1" applyAlignment="1">
      <alignment/>
    </xf>
    <xf numFmtId="0" fontId="40" fillId="0" borderId="10" xfId="0" applyNumberFormat="1" applyFont="1" applyBorder="1" applyAlignment="1">
      <alignment horizontal="center" vertical="center" wrapText="1"/>
    </xf>
    <xf numFmtId="3" fontId="21" fillId="0" borderId="10" xfId="0" applyNumberFormat="1" applyFont="1" applyBorder="1" applyAlignment="1">
      <alignment horizontal="center" vertical="center" wrapText="1"/>
    </xf>
    <xf numFmtId="0" fontId="40" fillId="0" borderId="10" xfId="41" applyNumberFormat="1" applyFont="1" applyBorder="1" applyAlignment="1">
      <alignment horizontal="center" vertical="center" wrapText="1"/>
    </xf>
    <xf numFmtId="0" fontId="21" fillId="0" borderId="10" xfId="0" applyFont="1" applyBorder="1" applyAlignment="1">
      <alignment horizontal="center" vertical="center" wrapText="1"/>
    </xf>
    <xf numFmtId="3" fontId="0" fillId="33" borderId="15" xfId="0" applyNumberFormat="1" applyFont="1" applyFill="1" applyBorder="1" applyAlignment="1">
      <alignment horizontal="center" vertical="center" wrapText="1"/>
    </xf>
    <xf numFmtId="3" fontId="15" fillId="33" borderId="11" xfId="0" applyNumberFormat="1" applyFont="1" applyFill="1" applyBorder="1" applyAlignment="1">
      <alignment vertical="center" wrapText="1"/>
    </xf>
    <xf numFmtId="2" fontId="0" fillId="33" borderId="21" xfId="0" applyNumberFormat="1" applyFont="1" applyFill="1" applyBorder="1" applyAlignment="1">
      <alignment horizontal="center" vertical="center" wrapText="1"/>
    </xf>
    <xf numFmtId="14" fontId="0" fillId="0" borderId="10" xfId="78" applyNumberFormat="1" applyFont="1" applyBorder="1" applyAlignment="1" applyProtection="1" quotePrefix="1">
      <alignment horizontal="center" vertical="center" wrapText="1"/>
      <protection locked="0"/>
    </xf>
    <xf numFmtId="2" fontId="15" fillId="0" borderId="11" xfId="0" applyNumberFormat="1" applyFont="1" applyFill="1" applyBorder="1" applyAlignment="1">
      <alignment vertical="center" wrapText="1"/>
    </xf>
    <xf numFmtId="0" fontId="0" fillId="0" borderId="10" xfId="72" applyFont="1" applyFill="1" applyBorder="1" applyAlignment="1">
      <alignment horizontal="center" vertical="center" wrapText="1"/>
      <protection/>
    </xf>
    <xf numFmtId="174" fontId="0" fillId="0" borderId="10" xfId="43" applyNumberFormat="1" applyFont="1" applyFill="1" applyBorder="1" applyAlignment="1">
      <alignment horizontal="center" vertical="center" wrapText="1"/>
    </xf>
    <xf numFmtId="2" fontId="0" fillId="0" borderId="11" xfId="0" applyNumberFormat="1" applyFont="1" applyFill="1" applyBorder="1" applyAlignment="1">
      <alignment horizontal="center" vertical="center" wrapText="1"/>
    </xf>
    <xf numFmtId="2" fontId="0" fillId="0" borderId="11" xfId="0" applyNumberFormat="1" applyFont="1" applyFill="1" applyBorder="1" applyAlignment="1">
      <alignment vertical="center" wrapText="1"/>
    </xf>
    <xf numFmtId="0" fontId="0" fillId="33" borderId="10" xfId="72" applyFont="1" applyFill="1" applyBorder="1" applyAlignment="1">
      <alignment horizontal="center" vertical="center" wrapText="1"/>
      <protection/>
    </xf>
    <xf numFmtId="174" fontId="0" fillId="33" borderId="10" xfId="43" applyNumberFormat="1" applyFont="1" applyFill="1" applyBorder="1" applyAlignment="1">
      <alignment horizontal="center" vertical="center" wrapText="1"/>
    </xf>
    <xf numFmtId="0" fontId="0" fillId="0" borderId="22" xfId="78" applyNumberFormat="1" applyFont="1" applyBorder="1" applyAlignment="1" applyProtection="1">
      <alignment horizontal="center" vertical="center" wrapText="1"/>
      <protection locked="0"/>
    </xf>
    <xf numFmtId="3" fontId="2" fillId="0" borderId="11" xfId="78" applyNumberFormat="1" applyFont="1" applyBorder="1" applyAlignment="1" applyProtection="1">
      <alignment horizontal="left" vertical="center" wrapText="1"/>
      <protection locked="0"/>
    </xf>
    <xf numFmtId="2" fontId="2" fillId="0" borderId="11" xfId="0" applyNumberFormat="1" applyFont="1" applyBorder="1" applyAlignment="1">
      <alignment vertical="center" wrapText="1"/>
    </xf>
    <xf numFmtId="2" fontId="0" fillId="0" borderId="11" xfId="78" applyNumberFormat="1" applyFont="1" applyBorder="1" applyAlignment="1" applyProtection="1">
      <alignment horizontal="center" vertical="center" wrapText="1"/>
      <protection locked="0"/>
    </xf>
    <xf numFmtId="3" fontId="0" fillId="0" borderId="10" xfId="72" applyNumberFormat="1" applyFont="1" applyBorder="1" applyAlignment="1">
      <alignment horizontal="center" vertical="center" wrapText="1"/>
      <protection/>
    </xf>
    <xf numFmtId="0" fontId="15" fillId="0" borderId="10" xfId="72" applyFont="1" applyBorder="1" applyAlignment="1">
      <alignment horizontal="center" vertical="center" wrapText="1"/>
      <protection/>
    </xf>
    <xf numFmtId="180" fontId="0" fillId="0" borderId="10" xfId="72" applyNumberFormat="1" applyFont="1" applyBorder="1" applyAlignment="1">
      <alignment horizontal="center" vertical="center" wrapText="1"/>
      <protection/>
    </xf>
    <xf numFmtId="0" fontId="0" fillId="0" borderId="17" xfId="72" applyFont="1" applyBorder="1" applyAlignment="1">
      <alignment horizontal="center" vertical="center" wrapText="1"/>
      <protection/>
    </xf>
    <xf numFmtId="3" fontId="0" fillId="0" borderId="17" xfId="72" applyNumberFormat="1" applyFont="1" applyBorder="1" applyAlignment="1">
      <alignment horizontal="center" vertical="center" wrapText="1"/>
      <protection/>
    </xf>
    <xf numFmtId="180" fontId="0" fillId="0" borderId="10" xfId="72" applyNumberFormat="1" applyFont="1" applyBorder="1" applyAlignment="1" quotePrefix="1">
      <alignment horizontal="center" vertical="center" wrapText="1"/>
      <protection/>
    </xf>
    <xf numFmtId="14" fontId="0" fillId="0" borderId="10" xfId="72" applyNumberFormat="1" applyFont="1" applyBorder="1" applyAlignment="1">
      <alignment horizontal="center" vertical="center" wrapText="1"/>
      <protection/>
    </xf>
    <xf numFmtId="3" fontId="0" fillId="0" borderId="10" xfId="0" applyNumberFormat="1" applyFont="1" applyBorder="1" applyAlignment="1">
      <alignment vertical="center" wrapText="1"/>
    </xf>
    <xf numFmtId="3" fontId="0" fillId="0" borderId="10" xfId="72" applyNumberFormat="1" applyFont="1" applyFill="1" applyBorder="1" applyAlignment="1">
      <alignment horizontal="center" vertical="center" wrapText="1"/>
      <protection/>
    </xf>
    <xf numFmtId="14" fontId="0" fillId="0" borderId="10" xfId="72" applyNumberFormat="1" applyFont="1" applyBorder="1" applyAlignment="1">
      <alignment horizontal="center" vertical="center"/>
      <protection/>
    </xf>
    <xf numFmtId="174" fontId="0" fillId="0" borderId="10" xfId="48" applyNumberFormat="1" applyFont="1" applyBorder="1" applyAlignment="1" applyProtection="1">
      <alignment vertical="center" wrapText="1"/>
      <protection hidden="1"/>
    </xf>
    <xf numFmtId="0" fontId="0" fillId="33" borderId="10" xfId="48" applyNumberFormat="1" applyFont="1" applyFill="1" applyBorder="1" applyAlignment="1" applyProtection="1">
      <alignment horizontal="center" vertical="center" wrapText="1"/>
      <protection hidden="1"/>
    </xf>
    <xf numFmtId="3" fontId="0" fillId="0" borderId="10" xfId="48" applyNumberFormat="1" applyFont="1" applyBorder="1" applyAlignment="1" applyProtection="1">
      <alignment horizontal="center" vertical="center" wrapText="1"/>
      <protection hidden="1"/>
    </xf>
    <xf numFmtId="0" fontId="0" fillId="0" borderId="10" xfId="72" applyFont="1" applyBorder="1" applyAlignment="1">
      <alignment horizontal="center" vertical="center"/>
      <protection/>
    </xf>
    <xf numFmtId="174" fontId="0" fillId="0" borderId="17" xfId="48" applyNumberFormat="1" applyFont="1" applyBorder="1" applyAlignment="1" applyProtection="1">
      <alignment vertical="center" wrapText="1"/>
      <protection hidden="1"/>
    </xf>
    <xf numFmtId="0" fontId="0" fillId="0" borderId="17" xfId="72" applyFont="1" applyBorder="1" applyAlignment="1">
      <alignment vertical="center" wrapText="1"/>
      <protection/>
    </xf>
    <xf numFmtId="0" fontId="0" fillId="33" borderId="17" xfId="48" applyNumberFormat="1" applyFont="1" applyFill="1" applyBorder="1" applyAlignment="1" applyProtection="1">
      <alignment horizontal="center" vertical="center" wrapText="1"/>
      <protection hidden="1"/>
    </xf>
    <xf numFmtId="3" fontId="0" fillId="0" borderId="17" xfId="48" applyNumberFormat="1" applyFont="1" applyBorder="1" applyAlignment="1" applyProtection="1">
      <alignment horizontal="center" vertical="center" wrapText="1"/>
      <protection hidden="1"/>
    </xf>
    <xf numFmtId="3" fontId="0" fillId="0" borderId="10" xfId="0" applyNumberFormat="1" applyFont="1" applyBorder="1" applyAlignment="1">
      <alignment horizontal="left" vertical="center" wrapText="1"/>
    </xf>
    <xf numFmtId="2" fontId="0" fillId="0" borderId="10" xfId="0" applyNumberFormat="1" applyFont="1" applyBorder="1" applyAlignment="1">
      <alignment horizontal="left" vertical="center" wrapText="1"/>
    </xf>
    <xf numFmtId="174" fontId="0" fillId="33" borderId="10" xfId="48" applyNumberFormat="1" applyFont="1" applyFill="1" applyBorder="1" applyAlignment="1" applyProtection="1">
      <alignment horizontal="center" vertical="center" wrapText="1"/>
      <protection hidden="1"/>
    </xf>
    <xf numFmtId="3" fontId="0" fillId="0" borderId="10" xfId="72" applyNumberFormat="1" applyFont="1" applyFill="1" applyBorder="1" applyAlignment="1">
      <alignment horizontal="center" vertical="center"/>
      <protection/>
    </xf>
    <xf numFmtId="3" fontId="0" fillId="33" borderId="10" xfId="0" applyNumberFormat="1" applyFont="1" applyFill="1" applyBorder="1" applyAlignment="1">
      <alignment vertical="center" wrapText="1"/>
    </xf>
    <xf numFmtId="3" fontId="0" fillId="33" borderId="10" xfId="72" applyNumberFormat="1" applyFont="1" applyFill="1" applyBorder="1" applyAlignment="1">
      <alignment horizontal="center" vertical="center" wrapText="1"/>
      <protection/>
    </xf>
    <xf numFmtId="2" fontId="0" fillId="33" borderId="10" xfId="0" applyNumberFormat="1" applyFont="1" applyFill="1" applyBorder="1" applyAlignment="1">
      <alignment vertical="center" wrapText="1"/>
    </xf>
    <xf numFmtId="14" fontId="0" fillId="33" borderId="10" xfId="72" applyNumberFormat="1" applyFont="1" applyFill="1" applyBorder="1" applyAlignment="1">
      <alignment horizontal="center" vertical="center"/>
      <protection/>
    </xf>
    <xf numFmtId="2" fontId="2" fillId="0" borderId="10" xfId="0" applyNumberFormat="1" applyFont="1" applyBorder="1" applyAlignment="1">
      <alignment horizontal="center" vertical="center" wrapText="1"/>
    </xf>
    <xf numFmtId="0" fontId="0" fillId="0" borderId="10" xfId="0" applyFont="1" applyBorder="1" applyAlignment="1">
      <alignment vertical="center"/>
    </xf>
    <xf numFmtId="2" fontId="15" fillId="43" borderId="11" xfId="76" applyNumberFormat="1" applyFont="1" applyFill="1" applyBorder="1" applyAlignment="1">
      <alignment vertical="center" wrapText="1"/>
      <protection/>
    </xf>
    <xf numFmtId="0" fontId="3" fillId="43" borderId="10" xfId="72" applyFont="1" applyFill="1" applyBorder="1" applyAlignment="1">
      <alignment horizontal="center" vertical="center" wrapText="1"/>
      <protection/>
    </xf>
    <xf numFmtId="3" fontId="3" fillId="43" borderId="10" xfId="72" applyNumberFormat="1" applyFont="1" applyFill="1" applyBorder="1" applyAlignment="1">
      <alignment horizontal="center" vertical="center" wrapText="1"/>
      <protection/>
    </xf>
    <xf numFmtId="2" fontId="0" fillId="43" borderId="10" xfId="0" applyNumberFormat="1" applyFont="1" applyFill="1" applyBorder="1" applyAlignment="1">
      <alignment horizontal="center" vertical="center" wrapText="1"/>
    </xf>
    <xf numFmtId="2" fontId="0" fillId="43" borderId="10" xfId="0" applyNumberFormat="1" applyFont="1" applyFill="1" applyBorder="1" applyAlignment="1">
      <alignment vertical="center" wrapText="1"/>
    </xf>
    <xf numFmtId="0" fontId="31" fillId="43" borderId="10" xfId="72" applyFont="1" applyFill="1" applyBorder="1" applyAlignment="1">
      <alignment horizontal="center" vertical="center" wrapText="1"/>
      <protection/>
    </xf>
    <xf numFmtId="2" fontId="65" fillId="43" borderId="10" xfId="76" applyNumberFormat="1" applyFont="1" applyFill="1" applyBorder="1" applyAlignment="1">
      <alignment horizontal="center" vertical="center" wrapText="1"/>
      <protection/>
    </xf>
    <xf numFmtId="3" fontId="0" fillId="43" borderId="10" xfId="76" applyNumberFormat="1" applyFont="1" applyFill="1" applyBorder="1" applyAlignment="1">
      <alignment horizontal="right" vertical="center"/>
      <protection/>
    </xf>
    <xf numFmtId="3" fontId="0" fillId="0" borderId="10" xfId="76" applyNumberFormat="1" applyFont="1" applyFill="1" applyBorder="1" applyAlignment="1">
      <alignment horizontal="right" vertical="center"/>
      <protection/>
    </xf>
    <xf numFmtId="2" fontId="0" fillId="33" borderId="11" xfId="77" applyNumberFormat="1" applyFont="1" applyFill="1" applyBorder="1" applyAlignment="1">
      <alignment horizontal="center" vertical="center" wrapText="1"/>
      <protection/>
    </xf>
    <xf numFmtId="2" fontId="0" fillId="33" borderId="11" xfId="77" applyNumberFormat="1" applyFont="1" applyFill="1" applyBorder="1" applyAlignment="1">
      <alignment vertical="center" wrapText="1"/>
      <protection/>
    </xf>
    <xf numFmtId="2" fontId="65" fillId="0" borderId="10" xfId="77" applyNumberFormat="1" applyFont="1" applyBorder="1" applyAlignment="1">
      <alignment horizontal="center" vertical="center" wrapText="1"/>
      <protection/>
    </xf>
    <xf numFmtId="3" fontId="0" fillId="0" borderId="10" xfId="77" applyNumberFormat="1" applyFont="1" applyFill="1" applyBorder="1" applyAlignment="1">
      <alignment horizontal="right" vertical="center"/>
      <protection/>
    </xf>
    <xf numFmtId="2" fontId="0" fillId="33" borderId="11" xfId="76" applyNumberFormat="1" applyFont="1" applyFill="1" applyBorder="1" applyAlignment="1">
      <alignment horizontal="center" vertical="center" wrapText="1"/>
      <protection/>
    </xf>
    <xf numFmtId="2" fontId="0" fillId="33" borderId="11" xfId="76" applyNumberFormat="1" applyFont="1" applyFill="1" applyBorder="1" applyAlignment="1">
      <alignment vertical="center" wrapText="1"/>
      <protection/>
    </xf>
    <xf numFmtId="2" fontId="65" fillId="0" borderId="10" xfId="76" applyNumberFormat="1" applyFont="1" applyBorder="1" applyAlignment="1">
      <alignment horizontal="center" vertical="center" wrapText="1"/>
      <protection/>
    </xf>
    <xf numFmtId="2" fontId="15" fillId="33" borderId="11" xfId="76" applyNumberFormat="1" applyFont="1" applyFill="1" applyBorder="1" applyAlignment="1">
      <alignment vertical="center" wrapText="1"/>
      <protection/>
    </xf>
    <xf numFmtId="3" fontId="22" fillId="0" borderId="10" xfId="0" applyNumberFormat="1" applyFont="1" applyFill="1" applyBorder="1" applyAlignment="1">
      <alignment vertical="center"/>
    </xf>
    <xf numFmtId="3" fontId="22" fillId="0" borderId="10" xfId="0" applyNumberFormat="1" applyFont="1" applyFill="1" applyBorder="1" applyAlignment="1">
      <alignment horizontal="right" vertical="center"/>
    </xf>
    <xf numFmtId="3" fontId="22" fillId="0" borderId="10" xfId="76" applyNumberFormat="1" applyFont="1" applyFill="1" applyBorder="1" applyAlignment="1">
      <alignment horizontal="right" vertical="center"/>
      <protection/>
    </xf>
    <xf numFmtId="3" fontId="22" fillId="0" borderId="10" xfId="77" applyNumberFormat="1" applyFont="1" applyFill="1" applyBorder="1" applyAlignment="1">
      <alignment horizontal="right" vertical="center"/>
      <protection/>
    </xf>
    <xf numFmtId="3" fontId="36" fillId="33" borderId="10" xfId="0" applyNumberFormat="1" applyFont="1" applyFill="1" applyBorder="1" applyAlignment="1">
      <alignment horizontal="center" vertical="center" wrapText="1"/>
    </xf>
    <xf numFmtId="0" fontId="16" fillId="0" borderId="10" xfId="0" applyFont="1" applyBorder="1" applyAlignment="1">
      <alignment/>
    </xf>
    <xf numFmtId="14" fontId="16" fillId="0" borderId="10" xfId="0" applyNumberFormat="1" applyFont="1" applyBorder="1" applyAlignment="1">
      <alignment/>
    </xf>
    <xf numFmtId="0" fontId="16" fillId="0" borderId="10" xfId="0" applyFont="1" applyBorder="1" applyAlignment="1">
      <alignment horizontal="center" vertical="center" wrapText="1"/>
    </xf>
    <xf numFmtId="14" fontId="16" fillId="0" borderId="10" xfId="0" applyNumberFormat="1" applyFont="1" applyBorder="1" applyAlignment="1">
      <alignment horizontal="center" vertical="center" wrapText="1"/>
    </xf>
    <xf numFmtId="174" fontId="16" fillId="0" borderId="10" xfId="41" applyNumberFormat="1" applyFont="1" applyBorder="1" applyAlignment="1">
      <alignment horizontal="center" vertical="center" wrapText="1"/>
    </xf>
    <xf numFmtId="14" fontId="0" fillId="33" borderId="10" xfId="76" applyNumberFormat="1" applyFont="1" applyFill="1" applyBorder="1" applyAlignment="1" quotePrefix="1">
      <alignment horizontal="center" vertical="center" wrapText="1"/>
      <protection/>
    </xf>
    <xf numFmtId="0" fontId="3" fillId="0" borderId="10" xfId="0" applyFont="1" applyFill="1" applyBorder="1" applyAlignment="1">
      <alignment horizontal="center" vertical="center" wrapText="1"/>
    </xf>
    <xf numFmtId="0" fontId="66" fillId="0" borderId="10" xfId="0" applyFont="1" applyFill="1" applyBorder="1" applyAlignment="1">
      <alignment/>
    </xf>
    <xf numFmtId="0" fontId="12" fillId="0" borderId="10" xfId="0" applyFont="1" applyFill="1" applyBorder="1" applyAlignment="1">
      <alignment horizontal="center" vertical="center" wrapText="1"/>
    </xf>
    <xf numFmtId="0" fontId="66" fillId="0" borderId="10" xfId="0" applyFont="1" applyFill="1" applyBorder="1" applyAlignment="1">
      <alignment horizontal="center" vertical="center" wrapText="1"/>
    </xf>
    <xf numFmtId="0" fontId="66" fillId="0" borderId="10" xfId="0" applyFont="1" applyFill="1" applyBorder="1" applyAlignment="1">
      <alignment/>
    </xf>
    <xf numFmtId="14" fontId="3" fillId="0" borderId="10" xfId="0" applyNumberFormat="1" applyFont="1" applyFill="1" applyBorder="1" applyAlignment="1" quotePrefix="1">
      <alignment horizontal="center" vertical="center" wrapText="1"/>
    </xf>
    <xf numFmtId="14" fontId="16" fillId="0" borderId="10" xfId="72" applyNumberFormat="1" applyFont="1" applyBorder="1">
      <alignment/>
      <protection/>
    </xf>
    <xf numFmtId="0" fontId="16" fillId="0" borderId="17" xfId="72" applyFont="1" applyBorder="1" applyAlignment="1">
      <alignment horizontal="center" wrapText="1"/>
      <protection/>
    </xf>
    <xf numFmtId="0" fontId="16" fillId="0" borderId="17" xfId="72" applyFont="1" applyBorder="1" applyAlignment="1">
      <alignment horizontal="center"/>
      <protection/>
    </xf>
    <xf numFmtId="0" fontId="16" fillId="0" borderId="17" xfId="72" applyFont="1" applyBorder="1">
      <alignment/>
      <protection/>
    </xf>
    <xf numFmtId="0" fontId="21" fillId="0" borderId="10" xfId="66" applyFont="1" applyBorder="1" applyAlignment="1" quotePrefix="1">
      <alignment horizontal="center" vertical="center"/>
      <protection/>
    </xf>
    <xf numFmtId="0" fontId="21" fillId="0" borderId="10" xfId="67" applyFont="1" applyBorder="1" applyAlignment="1">
      <alignment horizontal="center" vertical="center"/>
      <protection/>
    </xf>
    <xf numFmtId="0" fontId="16" fillId="0" borderId="10" xfId="72" applyFont="1" applyBorder="1" applyAlignment="1">
      <alignment horizontal="left"/>
      <protection/>
    </xf>
    <xf numFmtId="3" fontId="67" fillId="0" borderId="0" xfId="79" applyNumberFormat="1" applyFont="1" applyFill="1" applyBorder="1">
      <alignment/>
      <protection/>
    </xf>
    <xf numFmtId="3" fontId="21" fillId="33" borderId="15" xfId="0" applyNumberFormat="1" applyFont="1" applyFill="1" applyBorder="1" applyAlignment="1">
      <alignment horizontal="center" vertical="center" wrapText="1"/>
    </xf>
    <xf numFmtId="0" fontId="21" fillId="0" borderId="17" xfId="72" applyFont="1" applyBorder="1" applyAlignment="1">
      <alignment horizontal="center" vertical="center" wrapText="1"/>
      <protection/>
    </xf>
    <xf numFmtId="174" fontId="21" fillId="0" borderId="17" xfId="43" applyNumberFormat="1" applyFont="1" applyBorder="1" applyAlignment="1">
      <alignment horizontal="center" vertical="center" wrapText="1"/>
    </xf>
    <xf numFmtId="2" fontId="21" fillId="33" borderId="10" xfId="76" applyNumberFormat="1" applyFont="1" applyFill="1" applyBorder="1" applyAlignment="1">
      <alignment horizontal="center" vertical="center" wrapText="1"/>
      <protection/>
    </xf>
    <xf numFmtId="2" fontId="21" fillId="33" borderId="10" xfId="76" applyNumberFormat="1" applyFont="1" applyFill="1" applyBorder="1" applyAlignment="1">
      <alignment vertical="center" wrapText="1"/>
      <protection/>
    </xf>
    <xf numFmtId="0" fontId="21" fillId="0" borderId="10" xfId="72" applyFont="1" applyBorder="1" applyAlignment="1">
      <alignment horizontal="center" vertical="center" wrapText="1"/>
      <protection/>
    </xf>
    <xf numFmtId="14" fontId="21" fillId="33" borderId="10" xfId="76" applyNumberFormat="1" applyFont="1" applyFill="1" applyBorder="1" applyAlignment="1" quotePrefix="1">
      <alignment horizontal="center" vertical="center" wrapText="1"/>
      <protection/>
    </xf>
    <xf numFmtId="3" fontId="21" fillId="0" borderId="17" xfId="76" applyNumberFormat="1" applyFont="1" applyFill="1" applyBorder="1" applyAlignment="1">
      <alignment horizontal="right" vertical="center"/>
      <protection/>
    </xf>
    <xf numFmtId="174" fontId="21" fillId="0" borderId="10" xfId="43" applyNumberFormat="1" applyFont="1" applyBorder="1" applyAlignment="1">
      <alignment horizontal="center" vertical="center" wrapText="1"/>
    </xf>
    <xf numFmtId="3" fontId="21" fillId="0" borderId="10" xfId="76" applyNumberFormat="1" applyFont="1" applyFill="1" applyBorder="1" applyAlignment="1">
      <alignment horizontal="right" vertical="center"/>
      <protection/>
    </xf>
    <xf numFmtId="0" fontId="56" fillId="0" borderId="10" xfId="0" applyFont="1" applyBorder="1" applyAlignment="1">
      <alignment horizontal="center" wrapText="1"/>
    </xf>
    <xf numFmtId="0" fontId="56" fillId="0" borderId="10" xfId="0" applyFont="1" applyBorder="1" applyAlignment="1">
      <alignment horizontal="center" wrapText="1"/>
    </xf>
    <xf numFmtId="174" fontId="56" fillId="0" borderId="10" xfId="41" applyNumberFormat="1" applyFont="1" applyBorder="1" applyAlignment="1">
      <alignment horizontal="center" wrapText="1"/>
    </xf>
    <xf numFmtId="0" fontId="56" fillId="0" borderId="10" xfId="0" applyFont="1" applyBorder="1" applyAlignment="1">
      <alignment horizontal="left"/>
    </xf>
    <xf numFmtId="14" fontId="56" fillId="0" borderId="10" xfId="0" applyNumberFormat="1" applyFont="1" applyBorder="1" applyAlignment="1">
      <alignment horizontal="center"/>
    </xf>
    <xf numFmtId="0" fontId="56" fillId="0" borderId="10" xfId="0" applyFont="1" applyBorder="1" applyAlignment="1">
      <alignment horizontal="center" vertical="center" wrapText="1"/>
    </xf>
    <xf numFmtId="0" fontId="56" fillId="0" borderId="10" xfId="0" applyFont="1" applyBorder="1" applyAlignment="1">
      <alignment horizontal="center" vertical="center" wrapText="1"/>
    </xf>
    <xf numFmtId="174" fontId="56" fillId="0" borderId="10" xfId="41" applyNumberFormat="1" applyFont="1" applyBorder="1" applyAlignment="1">
      <alignment horizontal="center" vertical="center" wrapText="1"/>
    </xf>
    <xf numFmtId="14" fontId="56"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14" fontId="16" fillId="0" borderId="10" xfId="0" applyNumberFormat="1" applyFont="1" applyBorder="1" applyAlignment="1">
      <alignment horizontal="center" vertical="center" wrapText="1"/>
    </xf>
    <xf numFmtId="0" fontId="34" fillId="0" borderId="10" xfId="0" applyFont="1" applyBorder="1" applyAlignment="1">
      <alignment horizontal="center" wrapText="1"/>
    </xf>
    <xf numFmtId="0" fontId="16" fillId="0" borderId="10" xfId="0" applyFont="1" applyBorder="1" applyAlignment="1">
      <alignment horizontal="center" wrapText="1"/>
    </xf>
    <xf numFmtId="174" fontId="34" fillId="0" borderId="10" xfId="41" applyNumberFormat="1" applyFont="1" applyBorder="1" applyAlignment="1">
      <alignment horizontal="center" wrapText="1"/>
    </xf>
    <xf numFmtId="0" fontId="16" fillId="0" borderId="10" xfId="0" applyFont="1" applyBorder="1" applyAlignment="1">
      <alignment horizontal="left"/>
    </xf>
    <xf numFmtId="14" fontId="16" fillId="0" borderId="10" xfId="0" applyNumberFormat="1" applyFont="1" applyBorder="1" applyAlignment="1">
      <alignment horizontal="center"/>
    </xf>
    <xf numFmtId="0" fontId="16" fillId="0" borderId="10" xfId="0" applyFont="1" applyBorder="1" applyAlignment="1">
      <alignment horizontal="center" vertical="center"/>
    </xf>
    <xf numFmtId="14" fontId="16" fillId="0" borderId="10" xfId="0" applyNumberFormat="1" applyFont="1" applyBorder="1" applyAlignment="1">
      <alignment horizontal="center" vertical="center"/>
    </xf>
    <xf numFmtId="0" fontId="16" fillId="0" borderId="10" xfId="0" applyFont="1" applyBorder="1" applyAlignment="1">
      <alignment horizontal="left" vertical="center"/>
    </xf>
    <xf numFmtId="0" fontId="51" fillId="42" borderId="10" xfId="0" applyFont="1" applyFill="1" applyBorder="1" applyAlignment="1">
      <alignment wrapText="1"/>
    </xf>
    <xf numFmtId="0" fontId="51" fillId="42" borderId="10" xfId="0" applyFont="1" applyFill="1" applyBorder="1" applyAlignment="1">
      <alignment horizontal="center" wrapText="1"/>
    </xf>
    <xf numFmtId="0" fontId="51" fillId="42" borderId="10" xfId="0" applyFont="1" applyFill="1" applyBorder="1" applyAlignment="1">
      <alignment horizontal="center" wrapText="1"/>
    </xf>
    <xf numFmtId="174" fontId="51" fillId="42" borderId="10" xfId="41" applyNumberFormat="1" applyFont="1" applyFill="1" applyBorder="1" applyAlignment="1">
      <alignment horizontal="center" wrapText="1"/>
    </xf>
    <xf numFmtId="0" fontId="51" fillId="42" borderId="10" xfId="0" applyFont="1" applyFill="1" applyBorder="1" applyAlignment="1">
      <alignment/>
    </xf>
    <xf numFmtId="0" fontId="51" fillId="42" borderId="10" xfId="0" applyFont="1" applyFill="1" applyBorder="1" applyAlignment="1">
      <alignment horizontal="left"/>
    </xf>
    <xf numFmtId="14" fontId="51" fillId="42" borderId="10" xfId="0" applyNumberFormat="1" applyFont="1" applyFill="1" applyBorder="1" applyAlignment="1">
      <alignment horizontal="center"/>
    </xf>
    <xf numFmtId="0" fontId="21" fillId="0" borderId="10" xfId="0" applyFont="1" applyBorder="1" applyAlignment="1">
      <alignment horizontal="center" wrapText="1"/>
    </xf>
    <xf numFmtId="0" fontId="21" fillId="0" borderId="10" xfId="0" applyFont="1" applyBorder="1" applyAlignment="1">
      <alignment horizontal="center" wrapText="1"/>
    </xf>
    <xf numFmtId="174" fontId="21" fillId="0" borderId="10" xfId="41" applyNumberFormat="1" applyFont="1" applyBorder="1" applyAlignment="1">
      <alignment horizontal="center" wrapText="1"/>
    </xf>
    <xf numFmtId="14" fontId="21" fillId="0" borderId="10" xfId="0" applyNumberFormat="1" applyFont="1" applyBorder="1" applyAlignment="1">
      <alignment horizontal="center"/>
    </xf>
    <xf numFmtId="0" fontId="21" fillId="0" borderId="10" xfId="0" applyFont="1" applyBorder="1" applyAlignment="1">
      <alignment horizontal="center"/>
    </xf>
    <xf numFmtId="0" fontId="41" fillId="0" borderId="10" xfId="0" applyFont="1" applyBorder="1" applyAlignment="1">
      <alignment horizontal="center" wrapText="1"/>
    </xf>
    <xf numFmtId="3" fontId="22" fillId="0" borderId="10" xfId="0" applyNumberFormat="1" applyFont="1" applyBorder="1" applyAlignment="1">
      <alignment/>
    </xf>
    <xf numFmtId="14" fontId="21" fillId="0" borderId="10" xfId="0" applyNumberFormat="1" applyFont="1" applyBorder="1" applyAlignment="1">
      <alignment horizontal="center" vertical="center" wrapText="1"/>
    </xf>
    <xf numFmtId="14" fontId="3" fillId="0" borderId="10" xfId="0" applyNumberFormat="1" applyFont="1" applyFill="1" applyBorder="1" applyAlignment="1">
      <alignment horizontal="center" vertical="center" wrapText="1"/>
    </xf>
    <xf numFmtId="0" fontId="16" fillId="0" borderId="10" xfId="0" applyFont="1" applyBorder="1" applyAlignment="1">
      <alignment horizontal="right"/>
    </xf>
    <xf numFmtId="0" fontId="16" fillId="0" borderId="10" xfId="0" applyFont="1" applyBorder="1" applyAlignment="1">
      <alignment wrapText="1"/>
    </xf>
    <xf numFmtId="0" fontId="16" fillId="0" borderId="17" xfId="0" applyFont="1" applyBorder="1" applyAlignment="1">
      <alignment/>
    </xf>
    <xf numFmtId="0" fontId="16" fillId="0" borderId="17" xfId="0" applyFont="1" applyBorder="1" applyAlignment="1">
      <alignment wrapText="1"/>
    </xf>
    <xf numFmtId="0" fontId="16" fillId="0" borderId="17" xfId="0" applyFont="1" applyBorder="1" applyAlignment="1">
      <alignment horizontal="center" vertical="center" wrapText="1"/>
    </xf>
    <xf numFmtId="14" fontId="16" fillId="0" borderId="17" xfId="0" applyNumberFormat="1" applyFont="1" applyBorder="1" applyAlignment="1">
      <alignment/>
    </xf>
    <xf numFmtId="0" fontId="16" fillId="0" borderId="17" xfId="0" applyFont="1" applyBorder="1" applyAlignment="1">
      <alignment horizontal="center" vertical="center"/>
    </xf>
    <xf numFmtId="14" fontId="16" fillId="0" borderId="17" xfId="0" applyNumberFormat="1" applyFont="1" applyBorder="1" applyAlignment="1">
      <alignment horizontal="center" vertical="center"/>
    </xf>
    <xf numFmtId="0" fontId="58" fillId="0" borderId="17" xfId="0" applyFont="1" applyBorder="1" applyAlignment="1">
      <alignment horizontal="center" vertical="center" wrapText="1"/>
    </xf>
    <xf numFmtId="14" fontId="16" fillId="0" borderId="17" xfId="0" applyNumberFormat="1" applyFont="1" applyBorder="1" applyAlignment="1">
      <alignment horizontal="center" vertical="center" wrapText="1"/>
    </xf>
    <xf numFmtId="0" fontId="16" fillId="0" borderId="10" xfId="63" applyFont="1" applyBorder="1">
      <alignment/>
      <protection/>
    </xf>
    <xf numFmtId="0" fontId="34" fillId="0" borderId="10" xfId="63" applyFont="1" applyBorder="1">
      <alignment/>
      <protection/>
    </xf>
    <xf numFmtId="14" fontId="34" fillId="0" borderId="10" xfId="63" applyNumberFormat="1" applyFont="1" applyBorder="1">
      <alignment/>
      <protection/>
    </xf>
    <xf numFmtId="14" fontId="1" fillId="0" borderId="10" xfId="63" applyNumberFormat="1" applyFont="1" applyBorder="1">
      <alignment/>
      <protection/>
    </xf>
    <xf numFmtId="14" fontId="35" fillId="0" borderId="10" xfId="63" applyNumberFormat="1" applyFont="1" applyBorder="1">
      <alignment/>
      <protection/>
    </xf>
    <xf numFmtId="14" fontId="35" fillId="0" borderId="17" xfId="63" applyNumberFormat="1" applyFont="1" applyBorder="1">
      <alignment/>
      <protection/>
    </xf>
    <xf numFmtId="0" fontId="0" fillId="0" borderId="10" xfId="63" applyFont="1" applyBorder="1">
      <alignment/>
      <protection/>
    </xf>
    <xf numFmtId="0" fontId="68" fillId="0" borderId="10" xfId="72" applyFont="1" applyBorder="1">
      <alignment/>
      <protection/>
    </xf>
    <xf numFmtId="0" fontId="16" fillId="0" borderId="10" xfId="67" applyFont="1" applyBorder="1">
      <alignment/>
      <protection/>
    </xf>
    <xf numFmtId="0" fontId="56" fillId="0" borderId="10" xfId="67" applyFont="1" applyBorder="1">
      <alignment/>
      <protection/>
    </xf>
    <xf numFmtId="14" fontId="56" fillId="0" borderId="10" xfId="67" applyNumberFormat="1" applyFont="1" applyBorder="1">
      <alignment/>
      <protection/>
    </xf>
    <xf numFmtId="0" fontId="16" fillId="0" borderId="10" xfId="63" applyFont="1" applyBorder="1" quotePrefix="1">
      <alignment/>
      <protection/>
    </xf>
    <xf numFmtId="0" fontId="16" fillId="0" borderId="10" xfId="63" applyFont="1" applyBorder="1" applyAlignment="1">
      <alignment horizontal="left" vertical="center" wrapText="1"/>
      <protection/>
    </xf>
    <xf numFmtId="0" fontId="16" fillId="0" borderId="10" xfId="63" applyFont="1" applyBorder="1" applyAlignment="1">
      <alignment horizontal="center" wrapText="1"/>
      <protection/>
    </xf>
    <xf numFmtId="0" fontId="16" fillId="0" borderId="10" xfId="63" applyFont="1" applyBorder="1" applyAlignment="1">
      <alignment horizontal="center" vertical="center" wrapText="1"/>
      <protection/>
    </xf>
    <xf numFmtId="0" fontId="34" fillId="0" borderId="10" xfId="63" applyFont="1" applyBorder="1" applyAlignment="1">
      <alignment horizontal="center" vertical="center" wrapText="1"/>
      <protection/>
    </xf>
    <xf numFmtId="0" fontId="16" fillId="0" borderId="10" xfId="63" applyFont="1" applyBorder="1" applyAlignment="1">
      <alignment horizontal="left"/>
      <protection/>
    </xf>
    <xf numFmtId="0" fontId="16" fillId="0" borderId="10" xfId="63" applyFont="1" applyBorder="1" applyAlignment="1">
      <alignment horizontal="center"/>
      <protection/>
    </xf>
    <xf numFmtId="14" fontId="34" fillId="0" borderId="10" xfId="63" applyNumberFormat="1" applyFont="1" applyBorder="1" applyAlignment="1">
      <alignment horizontal="left"/>
      <protection/>
    </xf>
    <xf numFmtId="0" fontId="34" fillId="0" borderId="10" xfId="63" applyFont="1" applyBorder="1" applyAlignment="1">
      <alignment horizontal="left"/>
      <protection/>
    </xf>
    <xf numFmtId="0" fontId="56" fillId="0" borderId="10" xfId="63" applyFont="1" applyBorder="1" applyAlignment="1">
      <alignment horizontal="center" wrapText="1"/>
      <protection/>
    </xf>
    <xf numFmtId="0" fontId="16" fillId="33" borderId="10" xfId="63" applyFont="1" applyFill="1" applyBorder="1" applyAlignment="1">
      <alignment horizontal="center" wrapText="1"/>
      <protection/>
    </xf>
    <xf numFmtId="0" fontId="8" fillId="0" borderId="10" xfId="63" applyFont="1" applyBorder="1">
      <alignment/>
      <protection/>
    </xf>
    <xf numFmtId="0" fontId="0" fillId="0" borderId="10" xfId="63" applyFont="1" applyBorder="1" applyAlignment="1">
      <alignment horizontal="center" wrapText="1"/>
      <protection/>
    </xf>
    <xf numFmtId="0" fontId="8" fillId="0" borderId="17" xfId="63" applyFont="1" applyBorder="1">
      <alignment/>
      <protection/>
    </xf>
    <xf numFmtId="0" fontId="0" fillId="0" borderId="17" xfId="63" applyFont="1" applyBorder="1" applyAlignment="1">
      <alignment horizontal="center" wrapText="1"/>
      <protection/>
    </xf>
    <xf numFmtId="14" fontId="34" fillId="0" borderId="17" xfId="63" applyNumberFormat="1" applyFont="1" applyBorder="1">
      <alignment/>
      <protection/>
    </xf>
    <xf numFmtId="0" fontId="0" fillId="0" borderId="10" xfId="63" applyFont="1" applyBorder="1" applyAlignment="1">
      <alignment wrapText="1"/>
      <protection/>
    </xf>
    <xf numFmtId="14" fontId="1" fillId="0" borderId="10" xfId="63" applyNumberFormat="1" applyFont="1" applyBorder="1" quotePrefix="1">
      <alignment/>
      <protection/>
    </xf>
    <xf numFmtId="0" fontId="68" fillId="0" borderId="10" xfId="72" applyFont="1" applyBorder="1" applyAlignment="1">
      <alignment horizontal="left"/>
      <protection/>
    </xf>
    <xf numFmtId="14" fontId="34" fillId="0" borderId="10" xfId="72" applyNumberFormat="1" applyFont="1" applyBorder="1">
      <alignment/>
      <protection/>
    </xf>
    <xf numFmtId="0" fontId="68" fillId="0" borderId="10" xfId="72" applyFont="1" applyBorder="1" applyAlignment="1">
      <alignment horizontal="left" vertical="center" wrapText="1"/>
      <protection/>
    </xf>
    <xf numFmtId="0" fontId="16" fillId="0" borderId="10" xfId="67" applyFont="1" applyBorder="1" applyAlignment="1">
      <alignment horizontal="center" wrapText="1"/>
      <protection/>
    </xf>
    <xf numFmtId="0" fontId="16" fillId="0" borderId="10" xfId="69" applyFont="1" applyBorder="1" applyAlignment="1">
      <alignment horizontal="center" wrapText="1"/>
      <protection/>
    </xf>
    <xf numFmtId="0" fontId="16" fillId="0" borderId="10" xfId="69" applyFont="1" applyBorder="1">
      <alignment/>
      <protection/>
    </xf>
    <xf numFmtId="14" fontId="56" fillId="0" borderId="10" xfId="69" applyNumberFormat="1" applyFont="1" applyBorder="1">
      <alignment/>
      <protection/>
    </xf>
    <xf numFmtId="14" fontId="56" fillId="0" borderId="10" xfId="72" applyNumberFormat="1" applyFont="1" applyBorder="1" applyAlignment="1">
      <alignment horizontal="left"/>
      <protection/>
    </xf>
    <xf numFmtId="174" fontId="22" fillId="0" borderId="18" xfId="44" applyNumberFormat="1" applyFont="1" applyBorder="1" applyAlignment="1">
      <alignment/>
    </xf>
    <xf numFmtId="0" fontId="45" fillId="0" borderId="18" xfId="79" applyFont="1" applyBorder="1">
      <alignment/>
      <protection/>
    </xf>
    <xf numFmtId="0" fontId="67" fillId="0" borderId="18" xfId="79" applyFont="1" applyBorder="1">
      <alignment/>
      <protection/>
    </xf>
    <xf numFmtId="0" fontId="22" fillId="0" borderId="18" xfId="0" applyFont="1" applyBorder="1" applyAlignment="1">
      <alignment horizontal="center" vertical="center" wrapText="1"/>
    </xf>
    <xf numFmtId="0" fontId="22" fillId="33" borderId="20" xfId="0" applyFont="1" applyFill="1" applyBorder="1" applyAlignment="1">
      <alignment horizontal="center" vertical="center"/>
    </xf>
    <xf numFmtId="0" fontId="21" fillId="33" borderId="21" xfId="0" applyFont="1" applyFill="1" applyBorder="1" applyAlignment="1">
      <alignment horizontal="center" vertical="center" wrapText="1"/>
    </xf>
    <xf numFmtId="174" fontId="22" fillId="0" borderId="25" xfId="41" applyNumberFormat="1" applyFont="1" applyBorder="1" applyAlignment="1">
      <alignment/>
    </xf>
    <xf numFmtId="174" fontId="22" fillId="0" borderId="18" xfId="41" applyNumberFormat="1" applyFont="1" applyBorder="1" applyAlignment="1">
      <alignment/>
    </xf>
    <xf numFmtId="174" fontId="45" fillId="0" borderId="18" xfId="41" applyNumberFormat="1" applyFont="1" applyBorder="1" applyAlignment="1">
      <alignment/>
    </xf>
    <xf numFmtId="174" fontId="49" fillId="0" borderId="18" xfId="46" applyNumberFormat="1" applyFont="1" applyBorder="1" applyAlignment="1">
      <alignment/>
    </xf>
    <xf numFmtId="174" fontId="22" fillId="0" borderId="18" xfId="45" applyNumberFormat="1" applyFont="1" applyBorder="1" applyAlignment="1">
      <alignment/>
    </xf>
    <xf numFmtId="174" fontId="22" fillId="0" borderId="18" xfId="44" applyNumberFormat="1" applyFont="1" applyFill="1" applyBorder="1" applyAlignment="1">
      <alignment/>
    </xf>
    <xf numFmtId="0" fontId="45" fillId="0" borderId="18" xfId="79" applyFont="1" applyBorder="1">
      <alignment/>
      <protection/>
    </xf>
    <xf numFmtId="0" fontId="22" fillId="0" borderId="18" xfId="72" applyFont="1" applyBorder="1">
      <alignment/>
      <protection/>
    </xf>
    <xf numFmtId="0" fontId="45" fillId="0" borderId="18" xfId="79" applyFont="1" applyFill="1" applyBorder="1">
      <alignment/>
      <protection/>
    </xf>
    <xf numFmtId="3" fontId="45" fillId="0" borderId="18" xfId="79" applyNumberFormat="1" applyFont="1" applyBorder="1" applyAlignment="1">
      <alignment horizontal="center" vertical="center"/>
      <protection/>
    </xf>
    <xf numFmtId="0" fontId="21" fillId="0" borderId="10" xfId="63" applyFont="1" applyBorder="1" quotePrefix="1">
      <alignment/>
      <protection/>
    </xf>
    <xf numFmtId="0" fontId="43" fillId="0" borderId="10" xfId="79" applyFont="1" applyBorder="1">
      <alignment/>
      <protection/>
    </xf>
    <xf numFmtId="0" fontId="21" fillId="0" borderId="10" xfId="67" applyFont="1" applyBorder="1" applyAlignment="1">
      <alignment horizontal="center" wrapText="1"/>
      <protection/>
    </xf>
    <xf numFmtId="0" fontId="21" fillId="0" borderId="10" xfId="67" applyFont="1" applyBorder="1">
      <alignment/>
      <protection/>
    </xf>
    <xf numFmtId="14" fontId="69" fillId="0" borderId="10" xfId="67" applyNumberFormat="1" applyFont="1" applyBorder="1">
      <alignment/>
      <protection/>
    </xf>
    <xf numFmtId="0" fontId="21" fillId="0" borderId="10" xfId="72" applyFont="1" applyBorder="1" applyAlignment="1">
      <alignment horizontal="center" wrapText="1"/>
      <protection/>
    </xf>
    <xf numFmtId="0" fontId="21" fillId="0" borderId="10" xfId="72" applyFont="1" applyBorder="1" applyAlignment="1">
      <alignment horizontal="center" wrapText="1"/>
      <protection/>
    </xf>
    <xf numFmtId="0" fontId="21" fillId="0" borderId="10" xfId="72" applyFont="1" applyBorder="1" applyAlignment="1">
      <alignment horizontal="left"/>
      <protection/>
    </xf>
    <xf numFmtId="14" fontId="69" fillId="0" borderId="10" xfId="72" applyNumberFormat="1" applyFont="1" applyBorder="1" applyAlignment="1">
      <alignment horizontal="left"/>
      <protection/>
    </xf>
    <xf numFmtId="0" fontId="21" fillId="0" borderId="10" xfId="63" applyFont="1" applyBorder="1" applyAlignment="1" quotePrefix="1">
      <alignment horizontal="center" vertical="center"/>
      <protection/>
    </xf>
    <xf numFmtId="0" fontId="43" fillId="0" borderId="10" xfId="79" applyFont="1" applyBorder="1" applyAlignment="1">
      <alignment horizontal="center" vertical="center"/>
      <protection/>
    </xf>
    <xf numFmtId="0" fontId="21" fillId="0" borderId="10" xfId="67" applyFont="1" applyBorder="1" applyAlignment="1">
      <alignment horizontal="center" vertical="center" wrapText="1"/>
      <protection/>
    </xf>
    <xf numFmtId="0" fontId="21" fillId="0" borderId="10" xfId="67" applyFont="1" applyBorder="1" applyAlignment="1">
      <alignment horizontal="center" vertical="center"/>
      <protection/>
    </xf>
    <xf numFmtId="14" fontId="69" fillId="0" borderId="10" xfId="67" applyNumberFormat="1" applyFont="1" applyBorder="1" applyAlignment="1">
      <alignment horizontal="center" vertical="center"/>
      <protection/>
    </xf>
    <xf numFmtId="0" fontId="21" fillId="0" borderId="10" xfId="66" applyFont="1" applyBorder="1" quotePrefix="1">
      <alignment/>
      <protection/>
    </xf>
    <xf numFmtId="0" fontId="40" fillId="0" borderId="10" xfId="72" applyFont="1" applyBorder="1" applyAlignment="1">
      <alignment horizontal="center" wrapText="1"/>
      <protection/>
    </xf>
    <xf numFmtId="0" fontId="40" fillId="0" borderId="10" xfId="72" applyFont="1" applyBorder="1" applyAlignment="1">
      <alignment horizontal="center" wrapText="1"/>
      <protection/>
    </xf>
    <xf numFmtId="0" fontId="70" fillId="0" borderId="10" xfId="72" applyFont="1" applyBorder="1" applyAlignment="1">
      <alignment horizontal="left"/>
      <protection/>
    </xf>
    <xf numFmtId="14" fontId="71" fillId="0" borderId="10" xfId="72" applyNumberFormat="1" applyFont="1" applyBorder="1" applyAlignment="1">
      <alignment horizontal="left"/>
      <protection/>
    </xf>
    <xf numFmtId="3" fontId="16" fillId="0" borderId="10" xfId="0" applyNumberFormat="1" applyFont="1" applyBorder="1" applyAlignment="1">
      <alignment horizontal="right" wrapText="1"/>
    </xf>
    <xf numFmtId="2" fontId="21" fillId="33" borderId="11" xfId="0" applyNumberFormat="1" applyFont="1" applyFill="1" applyBorder="1" applyAlignment="1">
      <alignment vertical="center" wrapText="1"/>
    </xf>
    <xf numFmtId="14" fontId="21" fillId="33" borderId="11" xfId="0" applyNumberFormat="1" applyFont="1" applyFill="1" applyBorder="1" applyAlignment="1" quotePrefix="1">
      <alignment horizontal="center" vertical="center" wrapText="1"/>
    </xf>
    <xf numFmtId="176" fontId="21" fillId="33" borderId="10" xfId="0" applyNumberFormat="1" applyFont="1" applyFill="1" applyBorder="1" applyAlignment="1">
      <alignment/>
    </xf>
    <xf numFmtId="2" fontId="21" fillId="33" borderId="11" xfId="0" applyNumberFormat="1" applyFont="1" applyFill="1" applyBorder="1" applyAlignment="1">
      <alignment horizontal="center" vertical="center" wrapText="1"/>
    </xf>
    <xf numFmtId="2" fontId="21" fillId="0" borderId="17" xfId="76" applyNumberFormat="1" applyFont="1" applyBorder="1" applyAlignment="1">
      <alignment horizontal="center" vertical="center" wrapText="1"/>
      <protection/>
    </xf>
    <xf numFmtId="2" fontId="21" fillId="0" borderId="10" xfId="76" applyNumberFormat="1" applyFont="1" applyBorder="1" applyAlignment="1">
      <alignment horizontal="center" vertical="center" wrapText="1"/>
      <protection/>
    </xf>
    <xf numFmtId="0" fontId="21" fillId="0" borderId="10" xfId="0" applyFont="1" applyBorder="1" applyAlignment="1">
      <alignment wrapText="1"/>
    </xf>
    <xf numFmtId="0" fontId="61" fillId="0" borderId="10" xfId="0" applyFont="1" applyBorder="1" applyAlignment="1">
      <alignment horizontal="center" vertical="center"/>
    </xf>
    <xf numFmtId="0" fontId="22" fillId="0" borderId="10" xfId="0" applyFont="1" applyBorder="1" applyAlignment="1">
      <alignment horizontal="center" vertical="center"/>
    </xf>
    <xf numFmtId="0" fontId="61" fillId="0" borderId="10" xfId="0" applyFont="1" applyBorder="1" applyAlignment="1">
      <alignment horizontal="center" vertical="center" wrapText="1"/>
    </xf>
    <xf numFmtId="0" fontId="61" fillId="0" borderId="10" xfId="0" applyNumberFormat="1" applyFont="1" applyBorder="1" applyAlignment="1">
      <alignment horizontal="center" vertical="center" wrapText="1"/>
    </xf>
    <xf numFmtId="174" fontId="61" fillId="0" borderId="10" xfId="41" applyNumberFormat="1" applyFont="1" applyBorder="1" applyAlignment="1">
      <alignment horizontal="center" vertical="center" wrapText="1"/>
    </xf>
    <xf numFmtId="174" fontId="61" fillId="0" borderId="10" xfId="41" applyNumberFormat="1" applyFont="1" applyBorder="1" applyAlignment="1">
      <alignment horizontal="center" vertical="center"/>
    </xf>
    <xf numFmtId="0" fontId="22" fillId="0" borderId="10" xfId="0" applyFont="1" applyBorder="1" applyAlignment="1">
      <alignment horizontal="center"/>
    </xf>
    <xf numFmtId="14" fontId="61" fillId="0" borderId="10" xfId="41" applyNumberFormat="1" applyFont="1" applyBorder="1" applyAlignment="1">
      <alignment horizontal="center" vertical="center" wrapText="1"/>
    </xf>
    <xf numFmtId="0" fontId="3" fillId="0" borderId="10" xfId="0" applyNumberFormat="1" applyFont="1" applyBorder="1" applyAlignment="1">
      <alignment horizontal="center" vertical="center"/>
    </xf>
    <xf numFmtId="0" fontId="33" fillId="0" borderId="10" xfId="0" applyFont="1" applyBorder="1" applyAlignment="1">
      <alignment/>
    </xf>
    <xf numFmtId="0" fontId="3" fillId="0" borderId="10" xfId="0" applyFont="1" applyBorder="1" applyAlignment="1">
      <alignment wrapText="1"/>
    </xf>
    <xf numFmtId="0" fontId="3" fillId="0" borderId="10" xfId="0" applyFont="1" applyBorder="1" applyAlignment="1">
      <alignment vertical="center" wrapText="1"/>
    </xf>
    <xf numFmtId="0" fontId="3" fillId="0" borderId="10" xfId="0" applyFont="1" applyBorder="1" applyAlignment="1">
      <alignment horizontal="center" wrapText="1"/>
    </xf>
    <xf numFmtId="174" fontId="72" fillId="0" borderId="10" xfId="41" applyNumberFormat="1" applyFont="1" applyBorder="1" applyAlignment="1">
      <alignment horizontal="center" vertical="center" wrapText="1"/>
    </xf>
    <xf numFmtId="0" fontId="3" fillId="0" borderId="10" xfId="0" applyFont="1" applyFill="1" applyBorder="1" applyAlignment="1">
      <alignment wrapText="1"/>
    </xf>
    <xf numFmtId="0"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wrapText="1"/>
    </xf>
    <xf numFmtId="14" fontId="0" fillId="0" borderId="10" xfId="0" applyNumberFormat="1" applyBorder="1" applyAlignment="1">
      <alignment horizontal="center" vertical="center" wrapText="1"/>
    </xf>
    <xf numFmtId="0" fontId="33" fillId="0" borderId="10" xfId="0" applyFont="1" applyBorder="1" applyAlignment="1">
      <alignment horizontal="center"/>
    </xf>
    <xf numFmtId="3" fontId="3" fillId="0" borderId="10" xfId="0" applyNumberFormat="1" applyFont="1" applyFill="1" applyBorder="1" applyAlignment="1">
      <alignment horizontal="center" vertical="center" wrapText="1"/>
    </xf>
    <xf numFmtId="0" fontId="0" fillId="0" borderId="10" xfId="0" applyFill="1" applyBorder="1" applyAlignment="1">
      <alignment horizontal="right" vertical="center"/>
    </xf>
    <xf numFmtId="0" fontId="73" fillId="0" borderId="10" xfId="0" applyFont="1" applyBorder="1" applyAlignment="1">
      <alignment horizontal="center" vertical="center"/>
    </xf>
    <xf numFmtId="14" fontId="0" fillId="33" borderId="10" xfId="0" applyNumberFormat="1" applyFill="1" applyBorder="1" applyAlignment="1">
      <alignment horizontal="center" vertical="center" wrapText="1"/>
    </xf>
    <xf numFmtId="174" fontId="22" fillId="0" borderId="10" xfId="0" applyNumberFormat="1" applyFont="1" applyBorder="1" applyAlignment="1">
      <alignment/>
    </xf>
    <xf numFmtId="174" fontId="22" fillId="33" borderId="10" xfId="41" applyNumberFormat="1" applyFont="1" applyFill="1" applyBorder="1" applyAlignment="1">
      <alignment horizontal="right"/>
    </xf>
    <xf numFmtId="0" fontId="0" fillId="0" borderId="17" xfId="0" applyBorder="1" applyAlignment="1">
      <alignment/>
    </xf>
    <xf numFmtId="0" fontId="21" fillId="33" borderId="17" xfId="0" applyFont="1" applyFill="1" applyBorder="1" applyAlignment="1">
      <alignment horizontal="center" vertical="center" wrapText="1"/>
    </xf>
    <xf numFmtId="0" fontId="40" fillId="0" borderId="17" xfId="41" applyNumberFormat="1" applyFont="1" applyBorder="1" applyAlignment="1">
      <alignment horizontal="center" vertical="center" wrapText="1"/>
    </xf>
    <xf numFmtId="0" fontId="21" fillId="0" borderId="0" xfId="0" applyFont="1" applyAlignment="1">
      <alignment horizontal="center" vertical="center" wrapText="1"/>
    </xf>
    <xf numFmtId="14" fontId="0" fillId="42" borderId="10" xfId="0" applyNumberFormat="1" applyFont="1" applyFill="1" applyBorder="1" applyAlignment="1">
      <alignment horizontal="center" vertical="center" wrapText="1"/>
    </xf>
    <xf numFmtId="0" fontId="21" fillId="42" borderId="17" xfId="0" applyFont="1" applyFill="1" applyBorder="1" applyAlignment="1">
      <alignment horizontal="center" vertical="center"/>
    </xf>
    <xf numFmtId="0" fontId="21" fillId="42" borderId="17" xfId="0" applyFont="1" applyFill="1" applyBorder="1" applyAlignment="1">
      <alignment horizontal="center" vertical="center" wrapText="1"/>
    </xf>
    <xf numFmtId="0" fontId="21" fillId="42" borderId="17" xfId="0" applyFont="1" applyFill="1" applyBorder="1" applyAlignment="1">
      <alignment horizontal="center" wrapText="1"/>
    </xf>
    <xf numFmtId="3" fontId="21" fillId="42" borderId="17" xfId="0" applyNumberFormat="1" applyFont="1" applyFill="1" applyBorder="1" applyAlignment="1">
      <alignment horizontal="center" vertical="center" wrapText="1"/>
    </xf>
    <xf numFmtId="14" fontId="21" fillId="42" borderId="17" xfId="0" applyNumberFormat="1" applyFont="1" applyFill="1" applyBorder="1" applyAlignment="1">
      <alignment horizontal="center" vertical="center" wrapText="1"/>
    </xf>
    <xf numFmtId="0" fontId="21" fillId="42" borderId="17" xfId="0" applyFont="1" applyFill="1" applyBorder="1" applyAlignment="1">
      <alignment wrapText="1"/>
    </xf>
    <xf numFmtId="14" fontId="0" fillId="33" borderId="10" xfId="0" applyNumberFormat="1" applyFont="1" applyFill="1" applyBorder="1" applyAlignment="1" quotePrefix="1">
      <alignment horizontal="center" vertical="center" wrapText="1"/>
    </xf>
    <xf numFmtId="0" fontId="0" fillId="0" borderId="10" xfId="0" applyFont="1" applyFill="1" applyBorder="1" applyAlignment="1">
      <alignment vertical="center"/>
    </xf>
    <xf numFmtId="2" fontId="15" fillId="42" borderId="11" xfId="0" applyNumberFormat="1" applyFont="1" applyFill="1" applyBorder="1" applyAlignment="1">
      <alignment vertical="center" wrapText="1"/>
    </xf>
    <xf numFmtId="0" fontId="0" fillId="42" borderId="10" xfId="72" applyFont="1" applyFill="1" applyBorder="1" applyAlignment="1">
      <alignment horizontal="center" vertical="center" wrapText="1"/>
      <protection/>
    </xf>
    <xf numFmtId="174" fontId="0" fillId="42" borderId="10" xfId="43" applyNumberFormat="1" applyFont="1" applyFill="1" applyBorder="1" applyAlignment="1">
      <alignment horizontal="center" vertical="center" wrapText="1"/>
    </xf>
    <xf numFmtId="2" fontId="0" fillId="42" borderId="11" xfId="0" applyNumberFormat="1" applyFont="1" applyFill="1" applyBorder="1" applyAlignment="1">
      <alignment horizontal="center" vertical="center" wrapText="1"/>
    </xf>
    <xf numFmtId="2" fontId="0" fillId="42" borderId="11" xfId="0" applyNumberFormat="1" applyFont="1" applyFill="1" applyBorder="1" applyAlignment="1">
      <alignment vertical="center" wrapText="1"/>
    </xf>
    <xf numFmtId="14" fontId="0" fillId="42" borderId="10" xfId="0" applyNumberFormat="1" applyFont="1" applyFill="1" applyBorder="1" applyAlignment="1" quotePrefix="1">
      <alignment horizontal="center" vertical="center" wrapText="1"/>
    </xf>
    <xf numFmtId="2" fontId="0" fillId="42" borderId="10" xfId="0" applyNumberFormat="1" applyFont="1" applyFill="1" applyBorder="1" applyAlignment="1">
      <alignment horizontal="center" vertical="center" wrapText="1"/>
    </xf>
    <xf numFmtId="0" fontId="0" fillId="42" borderId="10" xfId="0" applyFont="1" applyFill="1" applyBorder="1" applyAlignment="1">
      <alignment vertical="center"/>
    </xf>
    <xf numFmtId="3" fontId="22" fillId="42" borderId="10" xfId="0" applyNumberFormat="1" applyFont="1" applyFill="1" applyBorder="1" applyAlignment="1">
      <alignment vertical="center"/>
    </xf>
    <xf numFmtId="14" fontId="0" fillId="33" borderId="10" xfId="0" applyNumberFormat="1" applyFont="1" applyFill="1" applyBorder="1" applyAlignment="1">
      <alignment horizontal="center" vertical="center" wrapText="1"/>
    </xf>
    <xf numFmtId="174" fontId="22" fillId="0" borderId="10" xfId="43" applyNumberFormat="1" applyFont="1" applyFill="1" applyBorder="1" applyAlignment="1">
      <alignment horizontal="center" vertical="center" wrapText="1"/>
    </xf>
    <xf numFmtId="2" fontId="31" fillId="33" borderId="10" xfId="0" applyNumberFormat="1" applyFont="1" applyFill="1" applyBorder="1" applyAlignment="1">
      <alignment vertical="center" wrapText="1"/>
    </xf>
    <xf numFmtId="0" fontId="3" fillId="0" borderId="10" xfId="72" applyFont="1" applyFill="1" applyBorder="1" applyAlignment="1">
      <alignment horizontal="center" vertical="center"/>
      <protection/>
    </xf>
    <xf numFmtId="2" fontId="0" fillId="0" borderId="10" xfId="0" applyNumberFormat="1" applyFont="1" applyFill="1" applyBorder="1" applyAlignment="1">
      <alignment vertical="center" wrapText="1"/>
    </xf>
    <xf numFmtId="0" fontId="3" fillId="0" borderId="10" xfId="72" applyFont="1" applyBorder="1" applyAlignment="1">
      <alignment horizontal="center" vertical="center"/>
      <protection/>
    </xf>
    <xf numFmtId="0" fontId="0" fillId="0" borderId="10" xfId="72" applyFont="1" applyBorder="1" applyAlignment="1">
      <alignment vertical="center"/>
      <protection/>
    </xf>
    <xf numFmtId="0" fontId="3" fillId="0" borderId="10" xfId="72" applyFont="1" applyBorder="1" applyAlignment="1">
      <alignment vertical="center" wrapText="1"/>
      <protection/>
    </xf>
    <xf numFmtId="0" fontId="3" fillId="0" borderId="10" xfId="72" applyFont="1" applyBorder="1" applyAlignment="1">
      <alignment horizontal="center" vertical="center" wrapText="1"/>
      <protection/>
    </xf>
    <xf numFmtId="0" fontId="3" fillId="33" borderId="10" xfId="72" applyFont="1" applyFill="1" applyBorder="1" applyAlignment="1">
      <alignment horizontal="center" vertical="center"/>
      <protection/>
    </xf>
    <xf numFmtId="2" fontId="2" fillId="42" borderId="10" xfId="0" applyNumberFormat="1" applyFont="1" applyFill="1" applyBorder="1" applyAlignment="1">
      <alignment horizontal="center" vertical="center" wrapText="1"/>
    </xf>
    <xf numFmtId="14" fontId="0" fillId="43" borderId="10" xfId="76" applyNumberFormat="1" applyFont="1" applyFill="1" applyBorder="1" applyAlignment="1" quotePrefix="1">
      <alignment horizontal="center" vertical="center" wrapText="1"/>
      <protection/>
    </xf>
    <xf numFmtId="14" fontId="0" fillId="33" borderId="10" xfId="77" applyNumberFormat="1" applyFont="1" applyFill="1" applyBorder="1" applyAlignment="1" quotePrefix="1">
      <alignment horizontal="center" vertical="center" wrapText="1"/>
      <protection/>
    </xf>
    <xf numFmtId="2" fontId="74" fillId="0" borderId="10" xfId="0" applyNumberFormat="1" applyFont="1" applyBorder="1" applyAlignment="1">
      <alignment horizontal="center" vertical="center" wrapText="1"/>
    </xf>
    <xf numFmtId="0" fontId="0" fillId="0" borderId="0" xfId="0" applyAlignment="1">
      <alignment vertical="center"/>
    </xf>
    <xf numFmtId="2" fontId="74" fillId="0" borderId="17" xfId="0" applyNumberFormat="1" applyFont="1" applyBorder="1" applyAlignment="1">
      <alignment horizontal="center" vertical="center" wrapText="1"/>
    </xf>
    <xf numFmtId="0" fontId="0" fillId="0" borderId="10" xfId="0" applyBorder="1" applyAlignment="1">
      <alignment vertical="center"/>
    </xf>
    <xf numFmtId="0" fontId="21" fillId="35" borderId="10" xfId="0" applyFont="1" applyFill="1" applyBorder="1" applyAlignment="1">
      <alignment horizontal="right" vertical="center"/>
    </xf>
    <xf numFmtId="0" fontId="0" fillId="35" borderId="10" xfId="0" applyFill="1" applyBorder="1" applyAlignment="1">
      <alignment/>
    </xf>
    <xf numFmtId="0" fontId="21" fillId="35" borderId="10" xfId="0" applyFont="1" applyFill="1" applyBorder="1" applyAlignment="1">
      <alignment horizontal="center" vertical="center" wrapText="1"/>
    </xf>
    <xf numFmtId="0" fontId="40" fillId="35" borderId="10" xfId="0" applyNumberFormat="1" applyFont="1" applyFill="1" applyBorder="1" applyAlignment="1">
      <alignment horizontal="center" vertical="center" wrapText="1"/>
    </xf>
    <xf numFmtId="3" fontId="21" fillId="35" borderId="10" xfId="0" applyNumberFormat="1" applyFont="1" applyFill="1" applyBorder="1" applyAlignment="1">
      <alignment horizontal="center" vertical="center" wrapText="1"/>
    </xf>
    <xf numFmtId="0" fontId="40" fillId="35" borderId="17" xfId="41" applyNumberFormat="1" applyFont="1" applyFill="1" applyBorder="1" applyAlignment="1">
      <alignment horizontal="center" vertical="center" wrapText="1"/>
    </xf>
    <xf numFmtId="14" fontId="21" fillId="35" borderId="10" xfId="0" applyNumberFormat="1" applyFont="1" applyFill="1" applyBorder="1" applyAlignment="1">
      <alignment horizontal="center" vertical="center" wrapText="1"/>
    </xf>
    <xf numFmtId="0" fontId="21" fillId="35" borderId="17" xfId="0" applyFont="1" applyFill="1" applyBorder="1" applyAlignment="1">
      <alignment horizontal="center" vertical="center" wrapText="1"/>
    </xf>
    <xf numFmtId="0" fontId="21" fillId="35" borderId="17" xfId="0" applyFont="1" applyFill="1" applyBorder="1" applyAlignment="1">
      <alignment horizontal="right" vertical="center"/>
    </xf>
    <xf numFmtId="0" fontId="0" fillId="35" borderId="17" xfId="0" applyFill="1" applyBorder="1" applyAlignment="1">
      <alignment/>
    </xf>
    <xf numFmtId="0" fontId="40" fillId="35" borderId="17" xfId="0" applyNumberFormat="1" applyFont="1" applyFill="1" applyBorder="1" applyAlignment="1">
      <alignment horizontal="center" vertical="center" wrapText="1"/>
    </xf>
    <xf numFmtId="3" fontId="21" fillId="35" borderId="17" xfId="0" applyNumberFormat="1" applyFont="1" applyFill="1" applyBorder="1" applyAlignment="1">
      <alignment horizontal="center" vertical="center" wrapText="1"/>
    </xf>
    <xf numFmtId="0" fontId="21" fillId="35" borderId="0" xfId="0" applyFont="1" applyFill="1" applyAlignment="1">
      <alignment horizontal="center" vertical="center" wrapText="1"/>
    </xf>
    <xf numFmtId="14" fontId="21" fillId="35" borderId="17" xfId="0" applyNumberFormat="1" applyFont="1" applyFill="1" applyBorder="1" applyAlignment="1">
      <alignment horizontal="center" vertical="center" wrapText="1"/>
    </xf>
    <xf numFmtId="0" fontId="40" fillId="35" borderId="10" xfId="41" applyNumberFormat="1" applyFont="1" applyFill="1" applyBorder="1" applyAlignment="1">
      <alignment horizontal="center" vertical="center" wrapText="1"/>
    </xf>
    <xf numFmtId="2" fontId="24" fillId="33" borderId="10" xfId="0" applyNumberFormat="1" applyFont="1" applyFill="1" applyBorder="1" applyAlignment="1">
      <alignment vertical="center" wrapText="1"/>
    </xf>
    <xf numFmtId="2" fontId="21" fillId="33" borderId="10" xfId="0" applyNumberFormat="1" applyFont="1" applyFill="1" applyBorder="1" applyAlignment="1">
      <alignment vertical="center" wrapText="1"/>
    </xf>
    <xf numFmtId="14" fontId="21" fillId="33" borderId="10" xfId="0" applyNumberFormat="1" applyFont="1" applyFill="1" applyBorder="1" applyAlignment="1" quotePrefix="1">
      <alignment horizontal="center" vertical="center" wrapText="1"/>
    </xf>
    <xf numFmtId="2" fontId="21" fillId="33" borderId="10" xfId="0" applyNumberFormat="1" applyFont="1" applyFill="1" applyBorder="1" applyAlignment="1">
      <alignment horizontal="center" vertical="center" wrapText="1"/>
    </xf>
    <xf numFmtId="2" fontId="24" fillId="33" borderId="11" xfId="0" applyNumberFormat="1" applyFont="1" applyFill="1" applyBorder="1" applyAlignment="1">
      <alignment vertical="center" wrapText="1"/>
    </xf>
    <xf numFmtId="2" fontId="24" fillId="33" borderId="12" xfId="0" applyNumberFormat="1" applyFont="1" applyFill="1" applyBorder="1" applyAlignment="1">
      <alignment vertical="center" wrapText="1"/>
    </xf>
    <xf numFmtId="2" fontId="21" fillId="33" borderId="12" xfId="0" applyNumberFormat="1" applyFont="1" applyFill="1" applyBorder="1" applyAlignment="1">
      <alignment horizontal="center" vertical="center" wrapText="1"/>
    </xf>
    <xf numFmtId="2" fontId="21" fillId="33" borderId="12" xfId="0" applyNumberFormat="1" applyFont="1" applyFill="1" applyBorder="1" applyAlignment="1">
      <alignment vertical="center" wrapText="1"/>
    </xf>
    <xf numFmtId="14" fontId="21" fillId="33" borderId="12" xfId="0" applyNumberFormat="1" applyFont="1" applyFill="1" applyBorder="1" applyAlignment="1" quotePrefix="1">
      <alignment horizontal="center" vertical="center" wrapText="1"/>
    </xf>
    <xf numFmtId="0" fontId="21" fillId="33" borderId="0" xfId="0" applyFont="1" applyFill="1" applyAlignment="1">
      <alignment/>
    </xf>
    <xf numFmtId="2" fontId="21" fillId="33" borderId="11" xfId="76" applyNumberFormat="1" applyFont="1" applyFill="1" applyBorder="1" applyAlignment="1">
      <alignment horizontal="center" vertical="center" wrapText="1"/>
      <protection/>
    </xf>
    <xf numFmtId="2" fontId="21" fillId="33" borderId="11" xfId="76" applyNumberFormat="1" applyFont="1" applyFill="1" applyBorder="1" applyAlignment="1">
      <alignment vertical="center" wrapText="1"/>
      <protection/>
    </xf>
    <xf numFmtId="3" fontId="22" fillId="42" borderId="17" xfId="0" applyNumberFormat="1" applyFont="1" applyFill="1" applyBorder="1" applyAlignment="1">
      <alignment horizontal="right" vertical="center"/>
    </xf>
    <xf numFmtId="3" fontId="22" fillId="42" borderId="10" xfId="0" applyNumberFormat="1" applyFont="1" applyFill="1" applyBorder="1" applyAlignment="1">
      <alignment horizontal="right" vertical="center"/>
    </xf>
    <xf numFmtId="3" fontId="22" fillId="0" borderId="10" xfId="76" applyNumberFormat="1" applyFont="1" applyFill="1" applyBorder="1" applyAlignment="1">
      <alignment horizontal="right" vertical="center"/>
      <protection/>
    </xf>
    <xf numFmtId="14" fontId="21" fillId="0" borderId="17" xfId="0" applyNumberFormat="1" applyFont="1" applyBorder="1" applyAlignment="1">
      <alignment horizontal="center" vertical="center"/>
    </xf>
    <xf numFmtId="0" fontId="21" fillId="0" borderId="21" xfId="0" applyFont="1" applyBorder="1" applyAlignment="1">
      <alignment horizontal="center"/>
    </xf>
    <xf numFmtId="3" fontId="22" fillId="0" borderId="17" xfId="76" applyNumberFormat="1" applyFont="1" applyFill="1" applyBorder="1" applyAlignment="1">
      <alignment horizontal="right" vertical="center"/>
      <protection/>
    </xf>
    <xf numFmtId="0" fontId="22" fillId="0" borderId="10" xfId="0" applyFont="1" applyFill="1" applyBorder="1" applyAlignment="1">
      <alignment/>
    </xf>
    <xf numFmtId="0" fontId="21" fillId="0" borderId="0" xfId="0" applyFont="1" applyAlignment="1">
      <alignment vertical="center"/>
    </xf>
    <xf numFmtId="0" fontId="48" fillId="33" borderId="10" xfId="0" applyFont="1" applyFill="1" applyBorder="1" applyAlignment="1">
      <alignment horizontal="center" vertical="center" wrapText="1"/>
    </xf>
    <xf numFmtId="2" fontId="21" fillId="0" borderId="10" xfId="0" applyNumberFormat="1" applyFont="1" applyBorder="1" applyAlignment="1">
      <alignment horizontal="center" vertical="center" wrapText="1"/>
    </xf>
    <xf numFmtId="14" fontId="21" fillId="33" borderId="10" xfId="76" applyNumberFormat="1" applyFont="1" applyFill="1" applyBorder="1" applyAlignment="1">
      <alignment horizontal="center" vertical="center" wrapText="1"/>
      <protection/>
    </xf>
    <xf numFmtId="3" fontId="22" fillId="33" borderId="10" xfId="0" applyNumberFormat="1" applyFont="1" applyFill="1" applyBorder="1" applyAlignment="1">
      <alignment horizontal="right" vertical="center"/>
    </xf>
    <xf numFmtId="3" fontId="45" fillId="0" borderId="10" xfId="0" applyNumberFormat="1" applyFont="1" applyBorder="1" applyAlignment="1">
      <alignment horizontal="right" vertical="center" wrapText="1"/>
    </xf>
    <xf numFmtId="0" fontId="76" fillId="0" borderId="10" xfId="67" applyFont="1" applyBorder="1" applyAlignment="1">
      <alignment horizontal="center" wrapText="1"/>
      <protection/>
    </xf>
    <xf numFmtId="0" fontId="77" fillId="0" borderId="10" xfId="67" applyFont="1" applyBorder="1">
      <alignment/>
      <protection/>
    </xf>
    <xf numFmtId="14" fontId="78" fillId="0" borderId="10" xfId="67" applyNumberFormat="1" applyFont="1" applyBorder="1">
      <alignment/>
      <protection/>
    </xf>
    <xf numFmtId="3" fontId="75" fillId="0" borderId="0" xfId="79" applyNumberFormat="1" applyFont="1">
      <alignment/>
      <protection/>
    </xf>
    <xf numFmtId="0" fontId="21" fillId="0" borderId="10" xfId="0" applyFont="1" applyBorder="1" applyAlignment="1">
      <alignment horizontal="center" vertical="center"/>
    </xf>
    <xf numFmtId="14" fontId="21" fillId="0" borderId="10" xfId="0" applyNumberFormat="1" applyFont="1" applyBorder="1" applyAlignment="1">
      <alignment horizontal="center" vertical="center"/>
    </xf>
    <xf numFmtId="3" fontId="22" fillId="0" borderId="10" xfId="0" applyNumberFormat="1" applyFont="1" applyBorder="1" applyAlignment="1">
      <alignment horizontal="center" vertical="center"/>
    </xf>
    <xf numFmtId="0" fontId="23" fillId="35" borderId="14" xfId="0" applyFont="1" applyFill="1" applyBorder="1" applyAlignment="1">
      <alignment horizontal="center" vertical="center" wrapText="1"/>
    </xf>
    <xf numFmtId="0" fontId="23" fillId="35" borderId="22" xfId="0" applyFont="1" applyFill="1" applyBorder="1" applyAlignment="1">
      <alignment horizontal="center" vertical="center" wrapText="1"/>
    </xf>
    <xf numFmtId="0" fontId="23" fillId="35" borderId="21" xfId="0" applyFont="1" applyFill="1" applyBorder="1" applyAlignment="1">
      <alignment horizontal="center" vertical="center" wrapText="1"/>
    </xf>
    <xf numFmtId="0" fontId="0" fillId="0" borderId="10" xfId="0" applyBorder="1" applyAlignment="1">
      <alignment horizontal="center" vertical="center"/>
    </xf>
    <xf numFmtId="14" fontId="3" fillId="0" borderId="10" xfId="41" applyNumberFormat="1" applyFont="1" applyBorder="1" applyAlignment="1">
      <alignment horizontal="center" vertical="center" wrapText="1"/>
    </xf>
    <xf numFmtId="0" fontId="3" fillId="0" borderId="10" xfId="41"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51" fillId="0" borderId="10" xfId="0" applyFont="1" applyBorder="1" applyAlignment="1">
      <alignment horizontal="center"/>
    </xf>
    <xf numFmtId="0" fontId="51" fillId="42" borderId="10" xfId="0" applyFont="1" applyFill="1" applyBorder="1" applyAlignment="1">
      <alignment horizontal="center"/>
    </xf>
    <xf numFmtId="0" fontId="56" fillId="0" borderId="10" xfId="0" applyFont="1" applyBorder="1" applyAlignment="1">
      <alignment horizontal="center"/>
    </xf>
    <xf numFmtId="0" fontId="11" fillId="37" borderId="14" xfId="0" applyFont="1" applyFill="1" applyBorder="1" applyAlignment="1">
      <alignment horizontal="left" vertical="center" wrapText="1"/>
    </xf>
    <xf numFmtId="0" fontId="11" fillId="37" borderId="21" xfId="0" applyFont="1" applyFill="1" applyBorder="1" applyAlignment="1">
      <alignment horizontal="left" vertical="center" wrapText="1"/>
    </xf>
    <xf numFmtId="0" fontId="0" fillId="37" borderId="21" xfId="0" applyFill="1" applyBorder="1" applyAlignment="1">
      <alignment horizontal="left" vertical="center" wrapText="1"/>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0" fillId="0" borderId="17"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7" xfId="0" applyFont="1" applyBorder="1" applyAlignment="1">
      <alignment horizontal="center" vertical="center"/>
    </xf>
    <xf numFmtId="0" fontId="0" fillId="0" borderId="11" xfId="0" applyFont="1" applyBorder="1" applyAlignment="1">
      <alignment horizontal="center" vertical="center"/>
    </xf>
    <xf numFmtId="0" fontId="23" fillId="38" borderId="14" xfId="0" applyFont="1" applyFill="1" applyBorder="1" applyAlignment="1">
      <alignment horizontal="center" vertical="center" wrapText="1"/>
    </xf>
    <xf numFmtId="0" fontId="23" fillId="38" borderId="21" xfId="0" applyFont="1" applyFill="1" applyBorder="1" applyAlignment="1">
      <alignment horizontal="center" vertical="center" wrapText="1"/>
    </xf>
    <xf numFmtId="0" fontId="11" fillId="38" borderId="14" xfId="0" applyFont="1" applyFill="1" applyBorder="1" applyAlignment="1">
      <alignment horizontal="center" vertical="center" wrapText="1"/>
    </xf>
    <xf numFmtId="0" fontId="11" fillId="38" borderId="21"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1" fillId="0" borderId="22" xfId="0" applyFont="1" applyBorder="1" applyAlignment="1">
      <alignment horizontal="center" vertical="center" wrapText="1"/>
    </xf>
    <xf numFmtId="0" fontId="0" fillId="0" borderId="22" xfId="0" applyBorder="1" applyAlignment="1">
      <alignment horizontal="center" vertical="center" wrapText="1"/>
    </xf>
    <xf numFmtId="0" fontId="33" fillId="0" borderId="17" xfId="0" applyFont="1" applyBorder="1" applyAlignment="1">
      <alignment horizontal="center" vertical="center"/>
    </xf>
    <xf numFmtId="0" fontId="33" fillId="0" borderId="11" xfId="0" applyFont="1" applyBorder="1" applyAlignment="1">
      <alignment horizontal="center" vertical="center"/>
    </xf>
    <xf numFmtId="174" fontId="33" fillId="0" borderId="17" xfId="41" applyNumberFormat="1" applyFont="1" applyBorder="1" applyAlignment="1">
      <alignment horizontal="center" vertical="center"/>
    </xf>
    <xf numFmtId="174" fontId="33" fillId="0" borderId="11" xfId="41" applyNumberFormat="1" applyFont="1" applyBorder="1" applyAlignment="1">
      <alignment horizontal="center" vertical="center"/>
    </xf>
    <xf numFmtId="0" fontId="11" fillId="34" borderId="14" xfId="0" applyFont="1" applyFill="1" applyBorder="1" applyAlignment="1">
      <alignment horizontal="center" vertical="center" wrapText="1"/>
    </xf>
    <xf numFmtId="0" fontId="0" fillId="0" borderId="21" xfId="0" applyBorder="1" applyAlignment="1">
      <alignment horizontal="center" vertical="center" wrapText="1"/>
    </xf>
    <xf numFmtId="0" fontId="15" fillId="0" borderId="17" xfId="0" applyFont="1" applyFill="1" applyBorder="1" applyAlignment="1">
      <alignment horizontal="center"/>
    </xf>
    <xf numFmtId="0" fontId="15" fillId="0" borderId="11" xfId="0" applyFont="1" applyFill="1" applyBorder="1" applyAlignment="1">
      <alignment horizontal="center"/>
    </xf>
    <xf numFmtId="3" fontId="2" fillId="40" borderId="14" xfId="0" applyNumberFormat="1" applyFont="1" applyFill="1" applyBorder="1" applyAlignment="1">
      <alignment horizontal="left" vertical="center" wrapText="1"/>
    </xf>
    <xf numFmtId="3" fontId="2" fillId="40" borderId="22" xfId="0" applyNumberFormat="1" applyFont="1" applyFill="1" applyBorder="1" applyAlignment="1">
      <alignment horizontal="left" vertical="center" wrapText="1"/>
    </xf>
    <xf numFmtId="3" fontId="2" fillId="40" borderId="21" xfId="0" applyNumberFormat="1" applyFont="1" applyFill="1" applyBorder="1" applyAlignment="1">
      <alignment horizontal="left" vertical="center" wrapText="1"/>
    </xf>
    <xf numFmtId="0" fontId="8" fillId="33" borderId="0" xfId="0" applyFont="1" applyFill="1" applyAlignment="1">
      <alignment horizontal="center" vertical="center" wrapText="1"/>
    </xf>
    <xf numFmtId="0" fontId="0" fillId="33" borderId="0" xfId="0" applyFont="1" applyFill="1" applyAlignment="1">
      <alignment horizontal="center" vertical="center" wrapText="1"/>
    </xf>
    <xf numFmtId="0" fontId="9" fillId="33" borderId="0" xfId="0" applyFont="1" applyFill="1" applyAlignment="1">
      <alignment horizontal="center" vertical="center" wrapText="1"/>
    </xf>
    <xf numFmtId="0" fontId="2" fillId="33" borderId="10" xfId="0" applyFont="1" applyFill="1" applyBorder="1" applyAlignment="1">
      <alignment horizontal="center" vertical="center" wrapText="1"/>
    </xf>
    <xf numFmtId="0" fontId="10" fillId="33" borderId="0" xfId="0" applyFont="1" applyFill="1" applyAlignment="1">
      <alignment horizontal="center" vertical="center" wrapText="1"/>
    </xf>
    <xf numFmtId="0" fontId="0" fillId="33" borderId="0" xfId="0" applyFont="1" applyFill="1" applyAlignment="1">
      <alignment horizontal="center" vertical="center" wrapText="1"/>
    </xf>
    <xf numFmtId="0" fontId="5" fillId="33" borderId="0" xfId="0" applyFont="1" applyFill="1" applyAlignment="1">
      <alignment horizontal="center"/>
    </xf>
    <xf numFmtId="0" fontId="0" fillId="33" borderId="0" xfId="0" applyFill="1" applyAlignment="1">
      <alignment horizontal="center"/>
    </xf>
    <xf numFmtId="0" fontId="5" fillId="33" borderId="0" xfId="0" applyFont="1" applyFill="1" applyAlignment="1">
      <alignment horizontal="center" vertical="center" wrapText="1"/>
    </xf>
    <xf numFmtId="0" fontId="5"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1" xfId="0" applyFont="1" applyFill="1" applyBorder="1" applyAlignment="1">
      <alignment horizontal="center" vertical="center"/>
    </xf>
    <xf numFmtId="0" fontId="2" fillId="33" borderId="17"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1" xfId="0" applyFont="1" applyFill="1" applyBorder="1" applyAlignment="1">
      <alignment horizontal="center" vertical="center" wrapText="1"/>
    </xf>
    <xf numFmtId="176" fontId="2" fillId="33" borderId="17" xfId="0" applyNumberFormat="1" applyFont="1" applyFill="1" applyBorder="1" applyAlignment="1">
      <alignment horizontal="center" vertical="center" wrapText="1"/>
    </xf>
    <xf numFmtId="176" fontId="2" fillId="33" borderId="12" xfId="0" applyNumberFormat="1" applyFont="1" applyFill="1" applyBorder="1" applyAlignment="1">
      <alignment horizontal="center" vertical="center" wrapText="1"/>
    </xf>
    <xf numFmtId="176" fontId="2" fillId="33" borderId="11" xfId="0" applyNumberFormat="1" applyFont="1" applyFill="1" applyBorder="1" applyAlignment="1">
      <alignment horizontal="center" vertical="center" wrapText="1"/>
    </xf>
    <xf numFmtId="9" fontId="2" fillId="33" borderId="17" xfId="82"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33" borderId="10" xfId="0" applyFont="1" applyFill="1" applyBorder="1" applyAlignment="1">
      <alignment horizontal="center" vertical="center" wrapText="1"/>
    </xf>
    <xf numFmtId="0" fontId="7" fillId="33" borderId="13" xfId="0" applyFont="1" applyFill="1" applyBorder="1" applyAlignment="1">
      <alignment horizontal="center"/>
    </xf>
    <xf numFmtId="0" fontId="23" fillId="33" borderId="14" xfId="0" applyFont="1" applyFill="1" applyBorder="1" applyAlignment="1">
      <alignment horizontal="center" vertical="center" wrapText="1"/>
    </xf>
    <xf numFmtId="0" fontId="25" fillId="0" borderId="22" xfId="0" applyFont="1" applyBorder="1" applyAlignment="1">
      <alignment horizontal="center" vertical="center" wrapText="1"/>
    </xf>
    <xf numFmtId="0" fontId="25" fillId="0" borderId="21" xfId="0" applyFont="1" applyBorder="1" applyAlignment="1">
      <alignment horizontal="center" vertical="center" wrapText="1"/>
    </xf>
    <xf numFmtId="0" fontId="15" fillId="0" borderId="17" xfId="0" applyFont="1" applyFill="1" applyBorder="1" applyAlignment="1">
      <alignment horizontal="center" vertical="center" wrapText="1"/>
    </xf>
    <xf numFmtId="0" fontId="15" fillId="0" borderId="11" xfId="0" applyFont="1" applyFill="1" applyBorder="1" applyAlignment="1">
      <alignment horizontal="center" vertical="center" wrapText="1"/>
    </xf>
    <xf numFmtId="14" fontId="1" fillId="0" borderId="17"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2" xfId="0" applyFont="1" applyFill="1" applyBorder="1" applyAlignment="1">
      <alignment horizontal="center"/>
    </xf>
    <xf numFmtId="14" fontId="1" fillId="0" borderId="17" xfId="0" applyNumberFormat="1" applyFont="1" applyFill="1" applyBorder="1" applyAlignment="1" quotePrefix="1">
      <alignment horizontal="center" vertical="center" wrapText="1"/>
    </xf>
    <xf numFmtId="0" fontId="1" fillId="0" borderId="12" xfId="0" applyFont="1" applyFill="1" applyBorder="1" applyAlignment="1">
      <alignment horizontal="center" vertical="center" wrapText="1"/>
    </xf>
    <xf numFmtId="14" fontId="1" fillId="0" borderId="11" xfId="0" applyNumberFormat="1" applyFont="1" applyFill="1" applyBorder="1" applyAlignment="1">
      <alignment horizontal="center" vertical="center" wrapText="1"/>
    </xf>
    <xf numFmtId="0" fontId="23" fillId="34" borderId="14" xfId="0" applyFont="1" applyFill="1" applyBorder="1" applyAlignment="1">
      <alignment horizontal="left" vertical="center" wrapText="1"/>
    </xf>
    <xf numFmtId="0" fontId="23" fillId="34" borderId="21" xfId="0" applyFont="1" applyFill="1" applyBorder="1" applyAlignment="1">
      <alignment horizontal="left" vertical="center" wrapText="1"/>
    </xf>
    <xf numFmtId="0" fontId="48" fillId="37" borderId="14" xfId="0" applyFont="1" applyFill="1" applyBorder="1" applyAlignment="1">
      <alignment horizontal="left" vertical="center" wrapText="1"/>
    </xf>
    <xf numFmtId="0" fontId="48" fillId="37" borderId="21" xfId="0" applyFont="1" applyFill="1" applyBorder="1" applyAlignment="1">
      <alignment horizontal="left" vertical="center" wrapText="1"/>
    </xf>
    <xf numFmtId="0" fontId="0" fillId="0" borderId="10" xfId="78" applyNumberFormat="1" applyFont="1" applyBorder="1" applyAlignment="1" applyProtection="1">
      <alignment horizontal="center" vertical="center" wrapText="1"/>
      <protection locked="0"/>
    </xf>
    <xf numFmtId="2" fontId="0" fillId="33"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2" fontId="0" fillId="0" borderId="17" xfId="0" applyNumberFormat="1" applyFont="1" applyBorder="1" applyAlignment="1">
      <alignment horizontal="center" vertical="center" wrapText="1"/>
    </xf>
    <xf numFmtId="2" fontId="0" fillId="0" borderId="11" xfId="0" applyNumberFormat="1" applyFont="1" applyBorder="1" applyAlignment="1">
      <alignment horizontal="center" vertical="center" wrapText="1"/>
    </xf>
    <xf numFmtId="2" fontId="0" fillId="0" borderId="17" xfId="78" applyNumberFormat="1" applyFont="1" applyBorder="1" applyAlignment="1" applyProtection="1">
      <alignment horizontal="center" vertical="center" wrapText="1"/>
      <protection locked="0"/>
    </xf>
    <xf numFmtId="2" fontId="0" fillId="0" borderId="11" xfId="78" applyNumberFormat="1" applyFont="1" applyBorder="1" applyAlignment="1" applyProtection="1">
      <alignment horizontal="center" vertical="center" wrapText="1"/>
      <protection locked="0"/>
    </xf>
    <xf numFmtId="0" fontId="0" fillId="0" borderId="14" xfId="78" applyNumberFormat="1" applyFont="1" applyBorder="1" applyAlignment="1" applyProtection="1">
      <alignment horizontal="center" vertical="center" wrapText="1"/>
      <protection locked="0"/>
    </xf>
    <xf numFmtId="0" fontId="23" fillId="37" borderId="14" xfId="0" applyFont="1" applyFill="1" applyBorder="1" applyAlignment="1">
      <alignment horizontal="left" vertical="center" wrapText="1"/>
    </xf>
    <xf numFmtId="0" fontId="23" fillId="37" borderId="21" xfId="0" applyFont="1" applyFill="1" applyBorder="1" applyAlignment="1">
      <alignment horizontal="left" vertical="center" wrapText="1"/>
    </xf>
    <xf numFmtId="0" fontId="27" fillId="39" borderId="14" xfId="0" applyFont="1" applyFill="1" applyBorder="1" applyAlignment="1">
      <alignment horizontal="center" vertical="center" wrapText="1"/>
    </xf>
    <xf numFmtId="0" fontId="20" fillId="39" borderId="21" xfId="0" applyFont="1" applyFill="1" applyBorder="1" applyAlignment="1">
      <alignment horizontal="center" vertical="center" wrapText="1"/>
    </xf>
    <xf numFmtId="0" fontId="0" fillId="0" borderId="12" xfId="0" applyFont="1" applyFill="1" applyBorder="1" applyAlignment="1">
      <alignment horizontal="center" vertical="center" wrapText="1"/>
    </xf>
    <xf numFmtId="3" fontId="0" fillId="33" borderId="17" xfId="0" applyNumberFormat="1" applyFont="1" applyFill="1" applyBorder="1" applyAlignment="1">
      <alignment horizontal="center" vertical="center" wrapText="1"/>
    </xf>
    <xf numFmtId="3" fontId="0" fillId="33" borderId="11" xfId="0" applyNumberFormat="1" applyFont="1" applyFill="1" applyBorder="1" applyAlignment="1">
      <alignment horizontal="center" vertical="center" wrapText="1"/>
    </xf>
    <xf numFmtId="3" fontId="2" fillId="0" borderId="17" xfId="78" applyNumberFormat="1" applyFont="1" applyBorder="1" applyAlignment="1" applyProtection="1">
      <alignment horizontal="center" vertical="center" wrapText="1"/>
      <protection locked="0"/>
    </xf>
    <xf numFmtId="3" fontId="2" fillId="0" borderId="11" xfId="78" applyNumberFormat="1" applyFont="1" applyBorder="1" applyAlignment="1" applyProtection="1">
      <alignment horizontal="center" vertical="center" wrapText="1"/>
      <protection locked="0"/>
    </xf>
    <xf numFmtId="49" fontId="0" fillId="0" borderId="10" xfId="78" applyNumberFormat="1" applyFont="1" applyBorder="1" applyAlignment="1" applyProtection="1">
      <alignment horizontal="center" vertical="center" wrapText="1"/>
      <protection locked="0"/>
    </xf>
  </cellXfs>
  <cellStyles count="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3" xfId="44"/>
    <cellStyle name="Comma 4" xfId="45"/>
    <cellStyle name="Comma 5" xfId="46"/>
    <cellStyle name="Comma 6" xfId="47"/>
    <cellStyle name="Comma_Sheet1" xfId="48"/>
    <cellStyle name="Currency" xfId="49"/>
    <cellStyle name="Currency [0]" xfId="50"/>
    <cellStyle name="Check Cell"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2 2" xfId="64"/>
    <cellStyle name="Normal 2_Sheet1" xfId="65"/>
    <cellStyle name="Normal 2_Sheet1_1" xfId="66"/>
    <cellStyle name="Normal 3" xfId="67"/>
    <cellStyle name="Normal 3 2" xfId="68"/>
    <cellStyle name="Normal 4" xfId="69"/>
    <cellStyle name="Normal 4 2" xfId="70"/>
    <cellStyle name="Normal 4_Sheet1" xfId="71"/>
    <cellStyle name="Normal 5" xfId="72"/>
    <cellStyle name="Normal 6" xfId="73"/>
    <cellStyle name="Normal 6 2" xfId="74"/>
    <cellStyle name="Normal 6_Sheet1" xfId="75"/>
    <cellStyle name="Normal 7" xfId="76"/>
    <cellStyle name="Normal 8" xfId="77"/>
    <cellStyle name="Normal_Bieu mau nghiep vu ngay 19.6" xfId="78"/>
    <cellStyle name="Normal_Sheet1" xfId="79"/>
    <cellStyle name="Note" xfId="80"/>
    <cellStyle name="Output" xfId="81"/>
    <cellStyle name="Percent" xfId="82"/>
    <cellStyle name="Percent 2" xfId="83"/>
    <cellStyle name="Percent 2 2" xfId="84"/>
    <cellStyle name="Percent 3" xfId="85"/>
    <cellStyle name="Title" xfId="86"/>
    <cellStyle name="Total" xfId="87"/>
    <cellStyle name="Warning Text" xfId="88"/>
  </cellStyles>
  <dxfs count="3">
    <dxf>
      <fill>
        <patternFill>
          <bgColor indexed="10"/>
        </patternFill>
      </fill>
    </dxf>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xdr:row>
      <xdr:rowOff>0</xdr:rowOff>
    </xdr:from>
    <xdr:to>
      <xdr:col>2</xdr:col>
      <xdr:colOff>1162050</xdr:colOff>
      <xdr:row>4</xdr:row>
      <xdr:rowOff>0</xdr:rowOff>
    </xdr:to>
    <xdr:sp>
      <xdr:nvSpPr>
        <xdr:cNvPr id="1" name="Line 1"/>
        <xdr:cNvSpPr>
          <a:spLocks/>
        </xdr:cNvSpPr>
      </xdr:nvSpPr>
      <xdr:spPr>
        <a:xfrm>
          <a:off x="1038225" y="84772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1143</xdr:row>
      <xdr:rowOff>0</xdr:rowOff>
    </xdr:from>
    <xdr:to>
      <xdr:col>12</xdr:col>
      <xdr:colOff>266700</xdr:colOff>
      <xdr:row>1143</xdr:row>
      <xdr:rowOff>0</xdr:rowOff>
    </xdr:to>
    <xdr:sp>
      <xdr:nvSpPr>
        <xdr:cNvPr id="2" name="Line 2"/>
        <xdr:cNvSpPr>
          <a:spLocks/>
        </xdr:cNvSpPr>
      </xdr:nvSpPr>
      <xdr:spPr>
        <a:xfrm>
          <a:off x="2143125" y="896054850"/>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1143</xdr:row>
      <xdr:rowOff>0</xdr:rowOff>
    </xdr:from>
    <xdr:to>
      <xdr:col>12</xdr:col>
      <xdr:colOff>266700</xdr:colOff>
      <xdr:row>1143</xdr:row>
      <xdr:rowOff>0</xdr:rowOff>
    </xdr:to>
    <xdr:sp>
      <xdr:nvSpPr>
        <xdr:cNvPr id="3" name="Line 3"/>
        <xdr:cNvSpPr>
          <a:spLocks/>
        </xdr:cNvSpPr>
      </xdr:nvSpPr>
      <xdr:spPr>
        <a:xfrm>
          <a:off x="2143125" y="896054850"/>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676275</xdr:colOff>
      <xdr:row>1723</xdr:row>
      <xdr:rowOff>95250</xdr:rowOff>
    </xdr:from>
    <xdr:to>
      <xdr:col>5</xdr:col>
      <xdr:colOff>600075</xdr:colOff>
      <xdr:row>1723</xdr:row>
      <xdr:rowOff>104775</xdr:rowOff>
    </xdr:to>
    <xdr:sp>
      <xdr:nvSpPr>
        <xdr:cNvPr id="4" name="Line 4"/>
        <xdr:cNvSpPr>
          <a:spLocks/>
        </xdr:cNvSpPr>
      </xdr:nvSpPr>
      <xdr:spPr>
        <a:xfrm>
          <a:off x="3762375" y="1272035175"/>
          <a:ext cx="10477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1143</xdr:row>
      <xdr:rowOff>0</xdr:rowOff>
    </xdr:from>
    <xdr:to>
      <xdr:col>12</xdr:col>
      <xdr:colOff>266700</xdr:colOff>
      <xdr:row>1143</xdr:row>
      <xdr:rowOff>0</xdr:rowOff>
    </xdr:to>
    <xdr:sp>
      <xdr:nvSpPr>
        <xdr:cNvPr id="5" name="Line 6"/>
        <xdr:cNvSpPr>
          <a:spLocks/>
        </xdr:cNvSpPr>
      </xdr:nvSpPr>
      <xdr:spPr>
        <a:xfrm>
          <a:off x="2143125" y="896054850"/>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1143</xdr:row>
      <xdr:rowOff>0</xdr:rowOff>
    </xdr:from>
    <xdr:to>
      <xdr:col>12</xdr:col>
      <xdr:colOff>266700</xdr:colOff>
      <xdr:row>1143</xdr:row>
      <xdr:rowOff>0</xdr:rowOff>
    </xdr:to>
    <xdr:sp>
      <xdr:nvSpPr>
        <xdr:cNvPr id="6" name="Line 11"/>
        <xdr:cNvSpPr>
          <a:spLocks/>
        </xdr:cNvSpPr>
      </xdr:nvSpPr>
      <xdr:spPr>
        <a:xfrm>
          <a:off x="2143125" y="896054850"/>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1143</xdr:row>
      <xdr:rowOff>0</xdr:rowOff>
    </xdr:from>
    <xdr:to>
      <xdr:col>12</xdr:col>
      <xdr:colOff>266700</xdr:colOff>
      <xdr:row>1143</xdr:row>
      <xdr:rowOff>0</xdr:rowOff>
    </xdr:to>
    <xdr:sp>
      <xdr:nvSpPr>
        <xdr:cNvPr id="7" name="Line 12"/>
        <xdr:cNvSpPr>
          <a:spLocks/>
        </xdr:cNvSpPr>
      </xdr:nvSpPr>
      <xdr:spPr>
        <a:xfrm>
          <a:off x="2143125" y="896054850"/>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1142</xdr:row>
      <xdr:rowOff>0</xdr:rowOff>
    </xdr:from>
    <xdr:to>
      <xdr:col>12</xdr:col>
      <xdr:colOff>266700</xdr:colOff>
      <xdr:row>1142</xdr:row>
      <xdr:rowOff>0</xdr:rowOff>
    </xdr:to>
    <xdr:sp>
      <xdr:nvSpPr>
        <xdr:cNvPr id="8" name="Line 13"/>
        <xdr:cNvSpPr>
          <a:spLocks/>
        </xdr:cNvSpPr>
      </xdr:nvSpPr>
      <xdr:spPr>
        <a:xfrm>
          <a:off x="2143125" y="895407150"/>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1143</xdr:row>
      <xdr:rowOff>0</xdr:rowOff>
    </xdr:from>
    <xdr:to>
      <xdr:col>12</xdr:col>
      <xdr:colOff>266700</xdr:colOff>
      <xdr:row>1143</xdr:row>
      <xdr:rowOff>0</xdr:rowOff>
    </xdr:to>
    <xdr:sp>
      <xdr:nvSpPr>
        <xdr:cNvPr id="9" name="Line 16"/>
        <xdr:cNvSpPr>
          <a:spLocks/>
        </xdr:cNvSpPr>
      </xdr:nvSpPr>
      <xdr:spPr>
        <a:xfrm>
          <a:off x="2143125" y="896054850"/>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1143</xdr:row>
      <xdr:rowOff>0</xdr:rowOff>
    </xdr:from>
    <xdr:to>
      <xdr:col>12</xdr:col>
      <xdr:colOff>266700</xdr:colOff>
      <xdr:row>1143</xdr:row>
      <xdr:rowOff>0</xdr:rowOff>
    </xdr:to>
    <xdr:sp>
      <xdr:nvSpPr>
        <xdr:cNvPr id="10" name="Line 2"/>
        <xdr:cNvSpPr>
          <a:spLocks/>
        </xdr:cNvSpPr>
      </xdr:nvSpPr>
      <xdr:spPr>
        <a:xfrm>
          <a:off x="2143125" y="896054850"/>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1143</xdr:row>
      <xdr:rowOff>0</xdr:rowOff>
    </xdr:from>
    <xdr:to>
      <xdr:col>12</xdr:col>
      <xdr:colOff>266700</xdr:colOff>
      <xdr:row>1143</xdr:row>
      <xdr:rowOff>0</xdr:rowOff>
    </xdr:to>
    <xdr:sp>
      <xdr:nvSpPr>
        <xdr:cNvPr id="11" name="Line 2"/>
        <xdr:cNvSpPr>
          <a:spLocks/>
        </xdr:cNvSpPr>
      </xdr:nvSpPr>
      <xdr:spPr>
        <a:xfrm>
          <a:off x="2143125" y="896054850"/>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1143</xdr:row>
      <xdr:rowOff>0</xdr:rowOff>
    </xdr:from>
    <xdr:to>
      <xdr:col>12</xdr:col>
      <xdr:colOff>266700</xdr:colOff>
      <xdr:row>1143</xdr:row>
      <xdr:rowOff>0</xdr:rowOff>
    </xdr:to>
    <xdr:sp>
      <xdr:nvSpPr>
        <xdr:cNvPr id="12" name="Line 2"/>
        <xdr:cNvSpPr>
          <a:spLocks/>
        </xdr:cNvSpPr>
      </xdr:nvSpPr>
      <xdr:spPr>
        <a:xfrm>
          <a:off x="2143125" y="896054850"/>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1102</xdr:row>
      <xdr:rowOff>0</xdr:rowOff>
    </xdr:from>
    <xdr:to>
      <xdr:col>12</xdr:col>
      <xdr:colOff>266700</xdr:colOff>
      <xdr:row>1102</xdr:row>
      <xdr:rowOff>0</xdr:rowOff>
    </xdr:to>
    <xdr:sp>
      <xdr:nvSpPr>
        <xdr:cNvPr id="13" name="Line 2"/>
        <xdr:cNvSpPr>
          <a:spLocks/>
        </xdr:cNvSpPr>
      </xdr:nvSpPr>
      <xdr:spPr>
        <a:xfrm>
          <a:off x="2143125" y="872756700"/>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1102</xdr:row>
      <xdr:rowOff>0</xdr:rowOff>
    </xdr:from>
    <xdr:to>
      <xdr:col>12</xdr:col>
      <xdr:colOff>266700</xdr:colOff>
      <xdr:row>1102</xdr:row>
      <xdr:rowOff>0</xdr:rowOff>
    </xdr:to>
    <xdr:sp>
      <xdr:nvSpPr>
        <xdr:cNvPr id="14" name="Line 3"/>
        <xdr:cNvSpPr>
          <a:spLocks/>
        </xdr:cNvSpPr>
      </xdr:nvSpPr>
      <xdr:spPr>
        <a:xfrm>
          <a:off x="2143125" y="872756700"/>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676275</xdr:colOff>
      <xdr:row>1102</xdr:row>
      <xdr:rowOff>0</xdr:rowOff>
    </xdr:from>
    <xdr:to>
      <xdr:col>5</xdr:col>
      <xdr:colOff>600075</xdr:colOff>
      <xdr:row>1102</xdr:row>
      <xdr:rowOff>0</xdr:rowOff>
    </xdr:to>
    <xdr:sp>
      <xdr:nvSpPr>
        <xdr:cNvPr id="15" name="Line 4"/>
        <xdr:cNvSpPr>
          <a:spLocks/>
        </xdr:cNvSpPr>
      </xdr:nvSpPr>
      <xdr:spPr>
        <a:xfrm>
          <a:off x="3762375" y="872756700"/>
          <a:ext cx="1047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1102</xdr:row>
      <xdr:rowOff>0</xdr:rowOff>
    </xdr:from>
    <xdr:to>
      <xdr:col>12</xdr:col>
      <xdr:colOff>266700</xdr:colOff>
      <xdr:row>1102</xdr:row>
      <xdr:rowOff>0</xdr:rowOff>
    </xdr:to>
    <xdr:sp>
      <xdr:nvSpPr>
        <xdr:cNvPr id="16" name="Line 6"/>
        <xdr:cNvSpPr>
          <a:spLocks/>
        </xdr:cNvSpPr>
      </xdr:nvSpPr>
      <xdr:spPr>
        <a:xfrm>
          <a:off x="2143125" y="872756700"/>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1102</xdr:row>
      <xdr:rowOff>0</xdr:rowOff>
    </xdr:from>
    <xdr:to>
      <xdr:col>12</xdr:col>
      <xdr:colOff>266700</xdr:colOff>
      <xdr:row>1102</xdr:row>
      <xdr:rowOff>0</xdr:rowOff>
    </xdr:to>
    <xdr:sp>
      <xdr:nvSpPr>
        <xdr:cNvPr id="17" name="Line 11"/>
        <xdr:cNvSpPr>
          <a:spLocks/>
        </xdr:cNvSpPr>
      </xdr:nvSpPr>
      <xdr:spPr>
        <a:xfrm>
          <a:off x="2143125" y="872756700"/>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1102</xdr:row>
      <xdr:rowOff>0</xdr:rowOff>
    </xdr:from>
    <xdr:to>
      <xdr:col>12</xdr:col>
      <xdr:colOff>266700</xdr:colOff>
      <xdr:row>1102</xdr:row>
      <xdr:rowOff>0</xdr:rowOff>
    </xdr:to>
    <xdr:sp>
      <xdr:nvSpPr>
        <xdr:cNvPr id="18" name="Line 12"/>
        <xdr:cNvSpPr>
          <a:spLocks/>
        </xdr:cNvSpPr>
      </xdr:nvSpPr>
      <xdr:spPr>
        <a:xfrm>
          <a:off x="2143125" y="872756700"/>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1102</xdr:row>
      <xdr:rowOff>0</xdr:rowOff>
    </xdr:from>
    <xdr:to>
      <xdr:col>12</xdr:col>
      <xdr:colOff>266700</xdr:colOff>
      <xdr:row>1102</xdr:row>
      <xdr:rowOff>0</xdr:rowOff>
    </xdr:to>
    <xdr:sp>
      <xdr:nvSpPr>
        <xdr:cNvPr id="19" name="Line 13"/>
        <xdr:cNvSpPr>
          <a:spLocks/>
        </xdr:cNvSpPr>
      </xdr:nvSpPr>
      <xdr:spPr>
        <a:xfrm>
          <a:off x="2143125" y="872756700"/>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1102</xdr:row>
      <xdr:rowOff>0</xdr:rowOff>
    </xdr:from>
    <xdr:to>
      <xdr:col>12</xdr:col>
      <xdr:colOff>266700</xdr:colOff>
      <xdr:row>1102</xdr:row>
      <xdr:rowOff>0</xdr:rowOff>
    </xdr:to>
    <xdr:sp>
      <xdr:nvSpPr>
        <xdr:cNvPr id="20" name="Line 16"/>
        <xdr:cNvSpPr>
          <a:spLocks/>
        </xdr:cNvSpPr>
      </xdr:nvSpPr>
      <xdr:spPr>
        <a:xfrm>
          <a:off x="2143125" y="872756700"/>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1102</xdr:row>
      <xdr:rowOff>0</xdr:rowOff>
    </xdr:from>
    <xdr:to>
      <xdr:col>12</xdr:col>
      <xdr:colOff>266700</xdr:colOff>
      <xdr:row>1102</xdr:row>
      <xdr:rowOff>0</xdr:rowOff>
    </xdr:to>
    <xdr:sp>
      <xdr:nvSpPr>
        <xdr:cNvPr id="21" name="Line 2"/>
        <xdr:cNvSpPr>
          <a:spLocks/>
        </xdr:cNvSpPr>
      </xdr:nvSpPr>
      <xdr:spPr>
        <a:xfrm>
          <a:off x="2143125" y="872756700"/>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1102</xdr:row>
      <xdr:rowOff>0</xdr:rowOff>
    </xdr:from>
    <xdr:to>
      <xdr:col>12</xdr:col>
      <xdr:colOff>266700</xdr:colOff>
      <xdr:row>1102</xdr:row>
      <xdr:rowOff>0</xdr:rowOff>
    </xdr:to>
    <xdr:sp>
      <xdr:nvSpPr>
        <xdr:cNvPr id="22" name="Line 2"/>
        <xdr:cNvSpPr>
          <a:spLocks/>
        </xdr:cNvSpPr>
      </xdr:nvSpPr>
      <xdr:spPr>
        <a:xfrm>
          <a:off x="2143125" y="872756700"/>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1109</xdr:row>
      <xdr:rowOff>0</xdr:rowOff>
    </xdr:from>
    <xdr:to>
      <xdr:col>12</xdr:col>
      <xdr:colOff>266700</xdr:colOff>
      <xdr:row>1109</xdr:row>
      <xdr:rowOff>0</xdr:rowOff>
    </xdr:to>
    <xdr:sp>
      <xdr:nvSpPr>
        <xdr:cNvPr id="23" name="Line 2"/>
        <xdr:cNvSpPr>
          <a:spLocks/>
        </xdr:cNvSpPr>
      </xdr:nvSpPr>
      <xdr:spPr>
        <a:xfrm>
          <a:off x="2143125" y="877776375"/>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1109</xdr:row>
      <xdr:rowOff>0</xdr:rowOff>
    </xdr:from>
    <xdr:to>
      <xdr:col>12</xdr:col>
      <xdr:colOff>266700</xdr:colOff>
      <xdr:row>1109</xdr:row>
      <xdr:rowOff>0</xdr:rowOff>
    </xdr:to>
    <xdr:sp>
      <xdr:nvSpPr>
        <xdr:cNvPr id="24" name="Line 3"/>
        <xdr:cNvSpPr>
          <a:spLocks/>
        </xdr:cNvSpPr>
      </xdr:nvSpPr>
      <xdr:spPr>
        <a:xfrm>
          <a:off x="2143125" y="877776375"/>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676275</xdr:colOff>
      <xdr:row>1109</xdr:row>
      <xdr:rowOff>0</xdr:rowOff>
    </xdr:from>
    <xdr:to>
      <xdr:col>5</xdr:col>
      <xdr:colOff>600075</xdr:colOff>
      <xdr:row>1109</xdr:row>
      <xdr:rowOff>0</xdr:rowOff>
    </xdr:to>
    <xdr:sp>
      <xdr:nvSpPr>
        <xdr:cNvPr id="25" name="Line 4"/>
        <xdr:cNvSpPr>
          <a:spLocks/>
        </xdr:cNvSpPr>
      </xdr:nvSpPr>
      <xdr:spPr>
        <a:xfrm>
          <a:off x="3762375" y="877776375"/>
          <a:ext cx="1047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1109</xdr:row>
      <xdr:rowOff>0</xdr:rowOff>
    </xdr:from>
    <xdr:to>
      <xdr:col>12</xdr:col>
      <xdr:colOff>266700</xdr:colOff>
      <xdr:row>1109</xdr:row>
      <xdr:rowOff>0</xdr:rowOff>
    </xdr:to>
    <xdr:sp>
      <xdr:nvSpPr>
        <xdr:cNvPr id="26" name="Line 6"/>
        <xdr:cNvSpPr>
          <a:spLocks/>
        </xdr:cNvSpPr>
      </xdr:nvSpPr>
      <xdr:spPr>
        <a:xfrm>
          <a:off x="2143125" y="877776375"/>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1109</xdr:row>
      <xdr:rowOff>0</xdr:rowOff>
    </xdr:from>
    <xdr:to>
      <xdr:col>12</xdr:col>
      <xdr:colOff>266700</xdr:colOff>
      <xdr:row>1109</xdr:row>
      <xdr:rowOff>0</xdr:rowOff>
    </xdr:to>
    <xdr:sp>
      <xdr:nvSpPr>
        <xdr:cNvPr id="27" name="Line 11"/>
        <xdr:cNvSpPr>
          <a:spLocks/>
        </xdr:cNvSpPr>
      </xdr:nvSpPr>
      <xdr:spPr>
        <a:xfrm>
          <a:off x="2143125" y="877776375"/>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1109</xdr:row>
      <xdr:rowOff>0</xdr:rowOff>
    </xdr:from>
    <xdr:to>
      <xdr:col>12</xdr:col>
      <xdr:colOff>266700</xdr:colOff>
      <xdr:row>1109</xdr:row>
      <xdr:rowOff>0</xdr:rowOff>
    </xdr:to>
    <xdr:sp>
      <xdr:nvSpPr>
        <xdr:cNvPr id="28" name="Line 12"/>
        <xdr:cNvSpPr>
          <a:spLocks/>
        </xdr:cNvSpPr>
      </xdr:nvSpPr>
      <xdr:spPr>
        <a:xfrm>
          <a:off x="2143125" y="877776375"/>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1109</xdr:row>
      <xdr:rowOff>0</xdr:rowOff>
    </xdr:from>
    <xdr:to>
      <xdr:col>12</xdr:col>
      <xdr:colOff>266700</xdr:colOff>
      <xdr:row>1109</xdr:row>
      <xdr:rowOff>0</xdr:rowOff>
    </xdr:to>
    <xdr:sp>
      <xdr:nvSpPr>
        <xdr:cNvPr id="29" name="Line 13"/>
        <xdr:cNvSpPr>
          <a:spLocks/>
        </xdr:cNvSpPr>
      </xdr:nvSpPr>
      <xdr:spPr>
        <a:xfrm>
          <a:off x="2143125" y="877776375"/>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1109</xdr:row>
      <xdr:rowOff>0</xdr:rowOff>
    </xdr:from>
    <xdr:to>
      <xdr:col>12</xdr:col>
      <xdr:colOff>266700</xdr:colOff>
      <xdr:row>1109</xdr:row>
      <xdr:rowOff>0</xdr:rowOff>
    </xdr:to>
    <xdr:sp>
      <xdr:nvSpPr>
        <xdr:cNvPr id="30" name="Line 16"/>
        <xdr:cNvSpPr>
          <a:spLocks/>
        </xdr:cNvSpPr>
      </xdr:nvSpPr>
      <xdr:spPr>
        <a:xfrm>
          <a:off x="2143125" y="877776375"/>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1109</xdr:row>
      <xdr:rowOff>0</xdr:rowOff>
    </xdr:from>
    <xdr:to>
      <xdr:col>12</xdr:col>
      <xdr:colOff>266700</xdr:colOff>
      <xdr:row>1109</xdr:row>
      <xdr:rowOff>0</xdr:rowOff>
    </xdr:to>
    <xdr:sp>
      <xdr:nvSpPr>
        <xdr:cNvPr id="31" name="Line 2"/>
        <xdr:cNvSpPr>
          <a:spLocks/>
        </xdr:cNvSpPr>
      </xdr:nvSpPr>
      <xdr:spPr>
        <a:xfrm>
          <a:off x="2143125" y="877776375"/>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1109</xdr:row>
      <xdr:rowOff>0</xdr:rowOff>
    </xdr:from>
    <xdr:to>
      <xdr:col>12</xdr:col>
      <xdr:colOff>266700</xdr:colOff>
      <xdr:row>1109</xdr:row>
      <xdr:rowOff>0</xdr:rowOff>
    </xdr:to>
    <xdr:sp>
      <xdr:nvSpPr>
        <xdr:cNvPr id="32" name="Line 2"/>
        <xdr:cNvSpPr>
          <a:spLocks/>
        </xdr:cNvSpPr>
      </xdr:nvSpPr>
      <xdr:spPr>
        <a:xfrm>
          <a:off x="2143125" y="877776375"/>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1097</xdr:row>
      <xdr:rowOff>0</xdr:rowOff>
    </xdr:from>
    <xdr:to>
      <xdr:col>12</xdr:col>
      <xdr:colOff>266700</xdr:colOff>
      <xdr:row>1097</xdr:row>
      <xdr:rowOff>0</xdr:rowOff>
    </xdr:to>
    <xdr:sp>
      <xdr:nvSpPr>
        <xdr:cNvPr id="33" name="Line 2"/>
        <xdr:cNvSpPr>
          <a:spLocks/>
        </xdr:cNvSpPr>
      </xdr:nvSpPr>
      <xdr:spPr>
        <a:xfrm>
          <a:off x="2143125" y="868870500"/>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1097</xdr:row>
      <xdr:rowOff>0</xdr:rowOff>
    </xdr:from>
    <xdr:to>
      <xdr:col>12</xdr:col>
      <xdr:colOff>266700</xdr:colOff>
      <xdr:row>1097</xdr:row>
      <xdr:rowOff>0</xdr:rowOff>
    </xdr:to>
    <xdr:sp>
      <xdr:nvSpPr>
        <xdr:cNvPr id="34" name="Line 3"/>
        <xdr:cNvSpPr>
          <a:spLocks/>
        </xdr:cNvSpPr>
      </xdr:nvSpPr>
      <xdr:spPr>
        <a:xfrm>
          <a:off x="2143125" y="868870500"/>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676275</xdr:colOff>
      <xdr:row>1097</xdr:row>
      <xdr:rowOff>0</xdr:rowOff>
    </xdr:from>
    <xdr:to>
      <xdr:col>5</xdr:col>
      <xdr:colOff>600075</xdr:colOff>
      <xdr:row>1097</xdr:row>
      <xdr:rowOff>0</xdr:rowOff>
    </xdr:to>
    <xdr:sp>
      <xdr:nvSpPr>
        <xdr:cNvPr id="35" name="Line 4"/>
        <xdr:cNvSpPr>
          <a:spLocks/>
        </xdr:cNvSpPr>
      </xdr:nvSpPr>
      <xdr:spPr>
        <a:xfrm>
          <a:off x="3762375" y="868870500"/>
          <a:ext cx="1047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1097</xdr:row>
      <xdr:rowOff>0</xdr:rowOff>
    </xdr:from>
    <xdr:to>
      <xdr:col>12</xdr:col>
      <xdr:colOff>266700</xdr:colOff>
      <xdr:row>1097</xdr:row>
      <xdr:rowOff>0</xdr:rowOff>
    </xdr:to>
    <xdr:sp>
      <xdr:nvSpPr>
        <xdr:cNvPr id="36" name="Line 6"/>
        <xdr:cNvSpPr>
          <a:spLocks/>
        </xdr:cNvSpPr>
      </xdr:nvSpPr>
      <xdr:spPr>
        <a:xfrm>
          <a:off x="2143125" y="868870500"/>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1097</xdr:row>
      <xdr:rowOff>0</xdr:rowOff>
    </xdr:from>
    <xdr:to>
      <xdr:col>12</xdr:col>
      <xdr:colOff>266700</xdr:colOff>
      <xdr:row>1097</xdr:row>
      <xdr:rowOff>0</xdr:rowOff>
    </xdr:to>
    <xdr:sp>
      <xdr:nvSpPr>
        <xdr:cNvPr id="37" name="Line 11"/>
        <xdr:cNvSpPr>
          <a:spLocks/>
        </xdr:cNvSpPr>
      </xdr:nvSpPr>
      <xdr:spPr>
        <a:xfrm>
          <a:off x="2143125" y="868870500"/>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1097</xdr:row>
      <xdr:rowOff>0</xdr:rowOff>
    </xdr:from>
    <xdr:to>
      <xdr:col>12</xdr:col>
      <xdr:colOff>266700</xdr:colOff>
      <xdr:row>1097</xdr:row>
      <xdr:rowOff>0</xdr:rowOff>
    </xdr:to>
    <xdr:sp>
      <xdr:nvSpPr>
        <xdr:cNvPr id="38" name="Line 12"/>
        <xdr:cNvSpPr>
          <a:spLocks/>
        </xdr:cNvSpPr>
      </xdr:nvSpPr>
      <xdr:spPr>
        <a:xfrm>
          <a:off x="2143125" y="868870500"/>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1097</xdr:row>
      <xdr:rowOff>0</xdr:rowOff>
    </xdr:from>
    <xdr:to>
      <xdr:col>12</xdr:col>
      <xdr:colOff>266700</xdr:colOff>
      <xdr:row>1097</xdr:row>
      <xdr:rowOff>0</xdr:rowOff>
    </xdr:to>
    <xdr:sp>
      <xdr:nvSpPr>
        <xdr:cNvPr id="39" name="Line 13"/>
        <xdr:cNvSpPr>
          <a:spLocks/>
        </xdr:cNvSpPr>
      </xdr:nvSpPr>
      <xdr:spPr>
        <a:xfrm>
          <a:off x="2143125" y="868870500"/>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1097</xdr:row>
      <xdr:rowOff>0</xdr:rowOff>
    </xdr:from>
    <xdr:to>
      <xdr:col>12</xdr:col>
      <xdr:colOff>266700</xdr:colOff>
      <xdr:row>1097</xdr:row>
      <xdr:rowOff>0</xdr:rowOff>
    </xdr:to>
    <xdr:sp>
      <xdr:nvSpPr>
        <xdr:cNvPr id="40" name="Line 16"/>
        <xdr:cNvSpPr>
          <a:spLocks/>
        </xdr:cNvSpPr>
      </xdr:nvSpPr>
      <xdr:spPr>
        <a:xfrm>
          <a:off x="2143125" y="868870500"/>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1097</xdr:row>
      <xdr:rowOff>0</xdr:rowOff>
    </xdr:from>
    <xdr:to>
      <xdr:col>12</xdr:col>
      <xdr:colOff>266700</xdr:colOff>
      <xdr:row>1097</xdr:row>
      <xdr:rowOff>0</xdr:rowOff>
    </xdr:to>
    <xdr:sp>
      <xdr:nvSpPr>
        <xdr:cNvPr id="41" name="Line 2"/>
        <xdr:cNvSpPr>
          <a:spLocks/>
        </xdr:cNvSpPr>
      </xdr:nvSpPr>
      <xdr:spPr>
        <a:xfrm>
          <a:off x="2143125" y="868870500"/>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1097</xdr:row>
      <xdr:rowOff>0</xdr:rowOff>
    </xdr:from>
    <xdr:to>
      <xdr:col>12</xdr:col>
      <xdr:colOff>266700</xdr:colOff>
      <xdr:row>1097</xdr:row>
      <xdr:rowOff>0</xdr:rowOff>
    </xdr:to>
    <xdr:sp>
      <xdr:nvSpPr>
        <xdr:cNvPr id="42" name="Line 2"/>
        <xdr:cNvSpPr>
          <a:spLocks/>
        </xdr:cNvSpPr>
      </xdr:nvSpPr>
      <xdr:spPr>
        <a:xfrm>
          <a:off x="2143125" y="868870500"/>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1104</xdr:row>
      <xdr:rowOff>0</xdr:rowOff>
    </xdr:from>
    <xdr:to>
      <xdr:col>12</xdr:col>
      <xdr:colOff>266700</xdr:colOff>
      <xdr:row>1104</xdr:row>
      <xdr:rowOff>0</xdr:rowOff>
    </xdr:to>
    <xdr:sp>
      <xdr:nvSpPr>
        <xdr:cNvPr id="43" name="Line 2"/>
        <xdr:cNvSpPr>
          <a:spLocks/>
        </xdr:cNvSpPr>
      </xdr:nvSpPr>
      <xdr:spPr>
        <a:xfrm>
          <a:off x="2143125" y="874214025"/>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1104</xdr:row>
      <xdr:rowOff>0</xdr:rowOff>
    </xdr:from>
    <xdr:to>
      <xdr:col>12</xdr:col>
      <xdr:colOff>266700</xdr:colOff>
      <xdr:row>1104</xdr:row>
      <xdr:rowOff>0</xdr:rowOff>
    </xdr:to>
    <xdr:sp>
      <xdr:nvSpPr>
        <xdr:cNvPr id="44" name="Line 3"/>
        <xdr:cNvSpPr>
          <a:spLocks/>
        </xdr:cNvSpPr>
      </xdr:nvSpPr>
      <xdr:spPr>
        <a:xfrm>
          <a:off x="2143125" y="874214025"/>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676275</xdr:colOff>
      <xdr:row>1104</xdr:row>
      <xdr:rowOff>0</xdr:rowOff>
    </xdr:from>
    <xdr:to>
      <xdr:col>5</xdr:col>
      <xdr:colOff>600075</xdr:colOff>
      <xdr:row>1104</xdr:row>
      <xdr:rowOff>0</xdr:rowOff>
    </xdr:to>
    <xdr:sp>
      <xdr:nvSpPr>
        <xdr:cNvPr id="45" name="Line 4"/>
        <xdr:cNvSpPr>
          <a:spLocks/>
        </xdr:cNvSpPr>
      </xdr:nvSpPr>
      <xdr:spPr>
        <a:xfrm>
          <a:off x="3762375" y="874214025"/>
          <a:ext cx="1047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1104</xdr:row>
      <xdr:rowOff>0</xdr:rowOff>
    </xdr:from>
    <xdr:to>
      <xdr:col>12</xdr:col>
      <xdr:colOff>266700</xdr:colOff>
      <xdr:row>1104</xdr:row>
      <xdr:rowOff>0</xdr:rowOff>
    </xdr:to>
    <xdr:sp>
      <xdr:nvSpPr>
        <xdr:cNvPr id="46" name="Line 6"/>
        <xdr:cNvSpPr>
          <a:spLocks/>
        </xdr:cNvSpPr>
      </xdr:nvSpPr>
      <xdr:spPr>
        <a:xfrm>
          <a:off x="2143125" y="874214025"/>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1104</xdr:row>
      <xdr:rowOff>0</xdr:rowOff>
    </xdr:from>
    <xdr:to>
      <xdr:col>12</xdr:col>
      <xdr:colOff>266700</xdr:colOff>
      <xdr:row>1104</xdr:row>
      <xdr:rowOff>0</xdr:rowOff>
    </xdr:to>
    <xdr:sp>
      <xdr:nvSpPr>
        <xdr:cNvPr id="47" name="Line 11"/>
        <xdr:cNvSpPr>
          <a:spLocks/>
        </xdr:cNvSpPr>
      </xdr:nvSpPr>
      <xdr:spPr>
        <a:xfrm>
          <a:off x="2143125" y="874214025"/>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1104</xdr:row>
      <xdr:rowOff>0</xdr:rowOff>
    </xdr:from>
    <xdr:to>
      <xdr:col>12</xdr:col>
      <xdr:colOff>266700</xdr:colOff>
      <xdr:row>1104</xdr:row>
      <xdr:rowOff>0</xdr:rowOff>
    </xdr:to>
    <xdr:sp>
      <xdr:nvSpPr>
        <xdr:cNvPr id="48" name="Line 12"/>
        <xdr:cNvSpPr>
          <a:spLocks/>
        </xdr:cNvSpPr>
      </xdr:nvSpPr>
      <xdr:spPr>
        <a:xfrm>
          <a:off x="2143125" y="874214025"/>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1104</xdr:row>
      <xdr:rowOff>0</xdr:rowOff>
    </xdr:from>
    <xdr:to>
      <xdr:col>12</xdr:col>
      <xdr:colOff>266700</xdr:colOff>
      <xdr:row>1104</xdr:row>
      <xdr:rowOff>0</xdr:rowOff>
    </xdr:to>
    <xdr:sp>
      <xdr:nvSpPr>
        <xdr:cNvPr id="49" name="Line 13"/>
        <xdr:cNvSpPr>
          <a:spLocks/>
        </xdr:cNvSpPr>
      </xdr:nvSpPr>
      <xdr:spPr>
        <a:xfrm>
          <a:off x="2143125" y="874214025"/>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1104</xdr:row>
      <xdr:rowOff>0</xdr:rowOff>
    </xdr:from>
    <xdr:to>
      <xdr:col>12</xdr:col>
      <xdr:colOff>266700</xdr:colOff>
      <xdr:row>1104</xdr:row>
      <xdr:rowOff>0</xdr:rowOff>
    </xdr:to>
    <xdr:sp>
      <xdr:nvSpPr>
        <xdr:cNvPr id="50" name="Line 16"/>
        <xdr:cNvSpPr>
          <a:spLocks/>
        </xdr:cNvSpPr>
      </xdr:nvSpPr>
      <xdr:spPr>
        <a:xfrm>
          <a:off x="2143125" y="874214025"/>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1104</xdr:row>
      <xdr:rowOff>0</xdr:rowOff>
    </xdr:from>
    <xdr:to>
      <xdr:col>12</xdr:col>
      <xdr:colOff>266700</xdr:colOff>
      <xdr:row>1104</xdr:row>
      <xdr:rowOff>0</xdr:rowOff>
    </xdr:to>
    <xdr:sp>
      <xdr:nvSpPr>
        <xdr:cNvPr id="51" name="Line 2"/>
        <xdr:cNvSpPr>
          <a:spLocks/>
        </xdr:cNvSpPr>
      </xdr:nvSpPr>
      <xdr:spPr>
        <a:xfrm>
          <a:off x="2143125" y="874214025"/>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1104</xdr:row>
      <xdr:rowOff>0</xdr:rowOff>
    </xdr:from>
    <xdr:to>
      <xdr:col>12</xdr:col>
      <xdr:colOff>266700</xdr:colOff>
      <xdr:row>1104</xdr:row>
      <xdr:rowOff>0</xdr:rowOff>
    </xdr:to>
    <xdr:sp>
      <xdr:nvSpPr>
        <xdr:cNvPr id="52" name="Line 2"/>
        <xdr:cNvSpPr>
          <a:spLocks/>
        </xdr:cNvSpPr>
      </xdr:nvSpPr>
      <xdr:spPr>
        <a:xfrm>
          <a:off x="2143125" y="874214025"/>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V1722"/>
  <sheetViews>
    <sheetView tabSelected="1" zoomScalePageLayoutView="0" workbookViewId="0" topLeftCell="A7">
      <selection activeCell="O14" sqref="O14"/>
    </sheetView>
  </sheetViews>
  <sheetFormatPr defaultColWidth="9.140625" defaultRowHeight="12.75"/>
  <cols>
    <col min="1" max="1" width="4.28125" style="8" customWidth="1"/>
    <col min="2" max="2" width="6.00390625" style="8" customWidth="1"/>
    <col min="3" max="3" width="18.421875" style="8" customWidth="1"/>
    <col min="4" max="4" width="17.57421875" style="8" customWidth="1"/>
    <col min="5" max="5" width="16.8515625" style="8" customWidth="1"/>
    <col min="6" max="6" width="13.421875" style="8" customWidth="1"/>
    <col min="7" max="7" width="17.140625" style="8" customWidth="1"/>
    <col min="8" max="8" width="9.00390625" style="8" customWidth="1"/>
    <col min="9" max="9" width="7.00390625" style="8" customWidth="1"/>
    <col min="10" max="10" width="6.8515625" style="8" customWidth="1"/>
    <col min="11" max="11" width="11.00390625" style="9" customWidth="1"/>
    <col min="12" max="12" width="11.8515625" style="8" customWidth="1"/>
    <col min="13" max="13" width="17.7109375" style="8" customWidth="1"/>
    <col min="14" max="14" width="15.140625" style="2" customWidth="1"/>
    <col min="15" max="15" width="14.140625" style="2" customWidth="1"/>
    <col min="16" max="16" width="12.7109375" style="2" bestFit="1" customWidth="1"/>
    <col min="17" max="99" width="9.140625" style="2" customWidth="1"/>
    <col min="100" max="16384" width="9.140625" style="8" customWidth="1"/>
  </cols>
  <sheetData>
    <row r="1" ht="12.75"/>
    <row r="2" spans="1:4" ht="18">
      <c r="A2" s="923" t="s">
        <v>6472</v>
      </c>
      <c r="B2" s="924"/>
      <c r="C2" s="924"/>
      <c r="D2" s="924"/>
    </row>
    <row r="3" spans="1:5" ht="18">
      <c r="A3" s="925" t="s">
        <v>6471</v>
      </c>
      <c r="B3" s="925"/>
      <c r="C3" s="925"/>
      <c r="D3" s="925"/>
      <c r="E3" s="10"/>
    </row>
    <row r="4" spans="1:5" ht="18">
      <c r="A4" s="925" t="s">
        <v>7092</v>
      </c>
      <c r="B4" s="925"/>
      <c r="C4" s="925"/>
      <c r="D4" s="925"/>
      <c r="E4" s="10"/>
    </row>
    <row r="5" spans="1:13" ht="8.25" customHeight="1">
      <c r="A5" s="929"/>
      <c r="B5" s="930"/>
      <c r="C5" s="930"/>
      <c r="D5" s="930"/>
      <c r="E5" s="930"/>
      <c r="F5" s="930"/>
      <c r="G5" s="930"/>
      <c r="H5" s="930"/>
      <c r="I5" s="930"/>
      <c r="J5" s="930"/>
      <c r="K5" s="930"/>
      <c r="L5" s="930"/>
      <c r="M5" s="930"/>
    </row>
    <row r="6" spans="5:99" s="12" customFormat="1" ht="4.5" customHeight="1">
      <c r="E6" s="13"/>
      <c r="F6" s="13"/>
      <c r="G6" s="13"/>
      <c r="H6" s="13"/>
      <c r="I6" s="13"/>
      <c r="J6" s="13"/>
      <c r="K6" s="14"/>
      <c r="L6" s="13"/>
      <c r="M6" s="1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row>
    <row r="7" spans="2:13" ht="39" customHeight="1">
      <c r="B7" s="931" t="s">
        <v>7093</v>
      </c>
      <c r="C7" s="932"/>
      <c r="D7" s="932"/>
      <c r="E7" s="932"/>
      <c r="F7" s="932"/>
      <c r="G7" s="932"/>
      <c r="H7" s="932"/>
      <c r="I7" s="932"/>
      <c r="J7" s="932"/>
      <c r="K7" s="932"/>
      <c r="L7" s="932"/>
      <c r="M7" s="932"/>
    </row>
    <row r="8" spans="2:13" ht="18.75" customHeight="1">
      <c r="B8" s="927" t="s">
        <v>825</v>
      </c>
      <c r="C8" s="928"/>
      <c r="D8" s="928"/>
      <c r="E8" s="928"/>
      <c r="F8" s="928"/>
      <c r="G8" s="928"/>
      <c r="H8" s="928"/>
      <c r="I8" s="928"/>
      <c r="J8" s="928"/>
      <c r="K8" s="928"/>
      <c r="L8" s="928"/>
      <c r="M8" s="928"/>
    </row>
    <row r="9" spans="2:13" ht="24" customHeight="1">
      <c r="B9" s="11"/>
      <c r="C9" s="11"/>
      <c r="D9" s="11"/>
      <c r="E9" s="11"/>
      <c r="F9" s="11"/>
      <c r="G9" s="11"/>
      <c r="H9" s="11"/>
      <c r="I9" s="11"/>
      <c r="J9" s="11"/>
      <c r="K9" s="946"/>
      <c r="L9" s="946"/>
      <c r="M9" s="946"/>
    </row>
    <row r="10" spans="1:99" s="4" customFormat="1" ht="31.5" customHeight="1">
      <c r="A10" s="926" t="s">
        <v>3030</v>
      </c>
      <c r="B10" s="926" t="s">
        <v>7850</v>
      </c>
      <c r="C10" s="926" t="s">
        <v>7849</v>
      </c>
      <c r="D10" s="926" t="s">
        <v>3029</v>
      </c>
      <c r="E10" s="936" t="s">
        <v>6836</v>
      </c>
      <c r="F10" s="942" t="s">
        <v>8005</v>
      </c>
      <c r="G10" s="926" t="s">
        <v>7847</v>
      </c>
      <c r="H10" s="926"/>
      <c r="I10" s="926"/>
      <c r="J10" s="926"/>
      <c r="K10" s="939" t="s">
        <v>935</v>
      </c>
      <c r="L10" s="926" t="s">
        <v>8894</v>
      </c>
      <c r="M10" s="926" t="s">
        <v>7848</v>
      </c>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s="4" customFormat="1" ht="26.25" customHeight="1">
      <c r="A11" s="926"/>
      <c r="B11" s="926"/>
      <c r="C11" s="926"/>
      <c r="D11" s="926"/>
      <c r="E11" s="937"/>
      <c r="F11" s="943"/>
      <c r="G11" s="926" t="s">
        <v>3033</v>
      </c>
      <c r="H11" s="926" t="s">
        <v>3034</v>
      </c>
      <c r="I11" s="926"/>
      <c r="J11" s="926"/>
      <c r="K11" s="940"/>
      <c r="L11" s="926"/>
      <c r="M11" s="926"/>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s="4" customFormat="1" ht="84" customHeight="1">
      <c r="A12" s="926"/>
      <c r="B12" s="926"/>
      <c r="C12" s="926"/>
      <c r="D12" s="926"/>
      <c r="E12" s="938"/>
      <c r="F12" s="944"/>
      <c r="G12" s="945"/>
      <c r="H12" s="29" t="s">
        <v>3035</v>
      </c>
      <c r="I12" s="29" t="s">
        <v>3036</v>
      </c>
      <c r="J12" s="29" t="s">
        <v>3037</v>
      </c>
      <c r="K12" s="941"/>
      <c r="L12" s="926"/>
      <c r="M12" s="926"/>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s="4" customFormat="1" ht="15" customHeight="1">
      <c r="A13" s="31">
        <v>1</v>
      </c>
      <c r="B13" s="31">
        <v>2</v>
      </c>
      <c r="C13" s="31">
        <v>3</v>
      </c>
      <c r="D13" s="31">
        <v>4</v>
      </c>
      <c r="E13" s="31">
        <v>5</v>
      </c>
      <c r="F13" s="31">
        <v>6</v>
      </c>
      <c r="G13" s="31">
        <v>7</v>
      </c>
      <c r="H13" s="31">
        <v>8</v>
      </c>
      <c r="I13" s="31">
        <v>9</v>
      </c>
      <c r="J13" s="31">
        <v>10</v>
      </c>
      <c r="K13" s="32">
        <v>11</v>
      </c>
      <c r="L13" s="31">
        <v>12</v>
      </c>
      <c r="M13" s="31">
        <v>13</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s="4" customFormat="1" ht="23.25" customHeight="1">
      <c r="A14" s="33"/>
      <c r="B14" s="128" t="s">
        <v>3031</v>
      </c>
      <c r="C14" s="31">
        <f>COUNTA(C17:C5000)</f>
        <v>1606</v>
      </c>
      <c r="D14" s="31"/>
      <c r="E14" s="31"/>
      <c r="F14" s="31"/>
      <c r="G14" s="31"/>
      <c r="H14" s="31"/>
      <c r="I14" s="31"/>
      <c r="J14" s="31"/>
      <c r="K14" s="34"/>
      <c r="L14" s="31">
        <f>COUNTA(L17:L5000)</f>
        <v>1578</v>
      </c>
      <c r="M14" s="31"/>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s="4" customFormat="1" ht="19.5" customHeight="1">
      <c r="A15" s="58" t="s">
        <v>14</v>
      </c>
      <c r="B15" s="947" t="s">
        <v>15</v>
      </c>
      <c r="C15" s="948"/>
      <c r="D15" s="948"/>
      <c r="E15" s="948"/>
      <c r="F15" s="948"/>
      <c r="G15" s="948"/>
      <c r="H15" s="948"/>
      <c r="I15" s="948"/>
      <c r="J15" s="948"/>
      <c r="K15" s="948"/>
      <c r="L15" s="948"/>
      <c r="M15" s="949"/>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99" s="4" customFormat="1" ht="19.5" customHeight="1">
      <c r="A16" s="35"/>
      <c r="B16" s="65">
        <v>56</v>
      </c>
      <c r="C16" s="36"/>
      <c r="D16" s="36"/>
      <c r="E16" s="36"/>
      <c r="F16" s="36"/>
      <c r="G16" s="172">
        <f>SUM(N17:N79)</f>
        <v>30778528698</v>
      </c>
      <c r="H16" s="36"/>
      <c r="I16" s="36"/>
      <c r="J16" s="36"/>
      <c r="K16" s="37"/>
      <c r="L16" s="36"/>
      <c r="M16" s="36"/>
      <c r="N16" s="495">
        <f>G16-30778529000</f>
        <v>-302</v>
      </c>
      <c r="O16" s="495">
        <f>N24+N40+N41+N47+N48+N49+N50+N51+N60+N70+N71+N72+N73+N74+N17</f>
        <v>2090168213</v>
      </c>
      <c r="P16" s="495"/>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s="4" customFormat="1" ht="64.5" customHeight="1">
      <c r="A17" s="40">
        <v>1</v>
      </c>
      <c r="B17" s="7"/>
      <c r="C17" s="7" t="s">
        <v>7094</v>
      </c>
      <c r="D17" s="7" t="s">
        <v>7095</v>
      </c>
      <c r="E17" s="7" t="s">
        <v>5564</v>
      </c>
      <c r="F17" s="7" t="s">
        <v>6159</v>
      </c>
      <c r="G17" s="7" t="s">
        <v>4023</v>
      </c>
      <c r="H17" s="177" t="s">
        <v>8100</v>
      </c>
      <c r="I17" s="7"/>
      <c r="J17" s="40"/>
      <c r="K17" s="7" t="s">
        <v>2453</v>
      </c>
      <c r="L17" s="132" t="s">
        <v>5192</v>
      </c>
      <c r="M17" s="90" t="s">
        <v>4324</v>
      </c>
      <c r="N17" s="546">
        <v>30976543</v>
      </c>
      <c r="O17" s="549">
        <f>N17</f>
        <v>30976543</v>
      </c>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s="4" customFormat="1" ht="51">
      <c r="A18" s="40">
        <v>2</v>
      </c>
      <c r="B18" s="7"/>
      <c r="C18" s="7" t="s">
        <v>5525</v>
      </c>
      <c r="D18" s="7" t="s">
        <v>5526</v>
      </c>
      <c r="E18" s="7" t="s">
        <v>5565</v>
      </c>
      <c r="F18" s="7" t="s">
        <v>6160</v>
      </c>
      <c r="G18" s="7" t="s">
        <v>4024</v>
      </c>
      <c r="H18" s="177" t="s">
        <v>8100</v>
      </c>
      <c r="I18" s="40"/>
      <c r="J18" s="40"/>
      <c r="K18" s="40" t="s">
        <v>2454</v>
      </c>
      <c r="L18" s="132" t="s">
        <v>5193</v>
      </c>
      <c r="M18" s="92" t="s">
        <v>4325</v>
      </c>
      <c r="N18" s="339">
        <f>23977740</f>
        <v>23977740</v>
      </c>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s="4" customFormat="1" ht="108.75" customHeight="1">
      <c r="A19" s="40">
        <v>3</v>
      </c>
      <c r="B19" s="7"/>
      <c r="C19" s="7" t="s">
        <v>8414</v>
      </c>
      <c r="D19" s="7" t="s">
        <v>8415</v>
      </c>
      <c r="E19" s="7" t="s">
        <v>5359</v>
      </c>
      <c r="F19" s="7" t="s">
        <v>6161</v>
      </c>
      <c r="G19" s="7" t="s">
        <v>2225</v>
      </c>
      <c r="H19" s="177" t="s">
        <v>8100</v>
      </c>
      <c r="I19" s="40"/>
      <c r="J19" s="40"/>
      <c r="K19" s="40" t="s">
        <v>2453</v>
      </c>
      <c r="L19" s="132" t="s">
        <v>5194</v>
      </c>
      <c r="M19" s="92" t="s">
        <v>4325</v>
      </c>
      <c r="N19" s="339">
        <f>10000000+101600000</f>
        <v>111600000</v>
      </c>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s="4" customFormat="1" ht="63.75">
      <c r="A20" s="40">
        <v>4</v>
      </c>
      <c r="B20" s="7"/>
      <c r="C20" s="7" t="s">
        <v>8004</v>
      </c>
      <c r="D20" s="7" t="s">
        <v>578</v>
      </c>
      <c r="E20" s="7" t="s">
        <v>3284</v>
      </c>
      <c r="F20" s="7" t="s">
        <v>2157</v>
      </c>
      <c r="G20" s="7" t="s">
        <v>2226</v>
      </c>
      <c r="H20" s="177" t="s">
        <v>8100</v>
      </c>
      <c r="I20" s="40"/>
      <c r="J20" s="40"/>
      <c r="K20" s="40" t="s">
        <v>2455</v>
      </c>
      <c r="L20" s="132" t="s">
        <v>5195</v>
      </c>
      <c r="M20" s="92" t="s">
        <v>4325</v>
      </c>
      <c r="N20" s="339">
        <f>68134000</f>
        <v>68134000</v>
      </c>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s="4" customFormat="1" ht="51">
      <c r="A21" s="40">
        <v>5</v>
      </c>
      <c r="B21" s="7"/>
      <c r="C21" s="7" t="s">
        <v>579</v>
      </c>
      <c r="D21" s="7" t="s">
        <v>8415</v>
      </c>
      <c r="E21" s="7" t="s">
        <v>3285</v>
      </c>
      <c r="F21" s="7" t="s">
        <v>2158</v>
      </c>
      <c r="G21" s="7" t="s">
        <v>2227</v>
      </c>
      <c r="H21" s="177" t="s">
        <v>8100</v>
      </c>
      <c r="I21" s="40"/>
      <c r="J21" s="40"/>
      <c r="K21" s="40" t="s">
        <v>2453</v>
      </c>
      <c r="L21" s="132" t="s">
        <v>5196</v>
      </c>
      <c r="M21" s="92" t="s">
        <v>4325</v>
      </c>
      <c r="N21" s="339">
        <f>50000+13672408608</f>
        <v>13672458608</v>
      </c>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s="4" customFormat="1" ht="63.75">
      <c r="A22" s="40">
        <v>6</v>
      </c>
      <c r="B22" s="7"/>
      <c r="C22" s="7" t="s">
        <v>580</v>
      </c>
      <c r="D22" s="7" t="s">
        <v>581</v>
      </c>
      <c r="E22" s="7" t="s">
        <v>3286</v>
      </c>
      <c r="F22" s="7" t="s">
        <v>2159</v>
      </c>
      <c r="G22" s="7" t="s">
        <v>2228</v>
      </c>
      <c r="H22" s="177" t="s">
        <v>8100</v>
      </c>
      <c r="I22" s="40"/>
      <c r="J22" s="40"/>
      <c r="K22" s="40" t="s">
        <v>2455</v>
      </c>
      <c r="L22" s="132" t="s">
        <v>5197</v>
      </c>
      <c r="M22" s="92" t="s">
        <v>4325</v>
      </c>
      <c r="N22" s="339">
        <v>23454999</v>
      </c>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s="4" customFormat="1" ht="127.5">
      <c r="A23" s="40">
        <v>7</v>
      </c>
      <c r="B23" s="7"/>
      <c r="C23" s="7" t="s">
        <v>808</v>
      </c>
      <c r="D23" s="7" t="s">
        <v>2156</v>
      </c>
      <c r="E23" s="7" t="s">
        <v>3287</v>
      </c>
      <c r="F23" s="7" t="s">
        <v>2160</v>
      </c>
      <c r="G23" s="7" t="s">
        <v>5486</v>
      </c>
      <c r="H23" s="177" t="s">
        <v>8100</v>
      </c>
      <c r="I23" s="40"/>
      <c r="J23" s="40"/>
      <c r="K23" s="40" t="s">
        <v>2457</v>
      </c>
      <c r="L23" s="132" t="s">
        <v>5198</v>
      </c>
      <c r="M23" s="92" t="s">
        <v>4325</v>
      </c>
      <c r="N23" s="339">
        <v>82228837</v>
      </c>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s="4" customFormat="1" ht="63.75">
      <c r="A24" s="40">
        <v>8</v>
      </c>
      <c r="B24" s="7"/>
      <c r="C24" s="7" t="s">
        <v>3194</v>
      </c>
      <c r="D24" s="7" t="s">
        <v>3195</v>
      </c>
      <c r="E24" s="7" t="s">
        <v>5580</v>
      </c>
      <c r="F24" s="7" t="s">
        <v>2161</v>
      </c>
      <c r="G24" s="7" t="s">
        <v>5487</v>
      </c>
      <c r="H24" s="177" t="s">
        <v>8100</v>
      </c>
      <c r="I24" s="40"/>
      <c r="J24" s="40"/>
      <c r="K24" s="40" t="s">
        <v>2455</v>
      </c>
      <c r="L24" s="132" t="s">
        <v>5199</v>
      </c>
      <c r="M24" s="92" t="s">
        <v>4325</v>
      </c>
      <c r="N24" s="339">
        <v>34285493</v>
      </c>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14" ht="102">
      <c r="A25" s="40">
        <v>9</v>
      </c>
      <c r="B25" s="5"/>
      <c r="C25" s="5" t="s">
        <v>3688</v>
      </c>
      <c r="D25" s="5" t="s">
        <v>5560</v>
      </c>
      <c r="E25" s="5" t="s">
        <v>8653</v>
      </c>
      <c r="F25" s="5" t="s">
        <v>6481</v>
      </c>
      <c r="G25" s="5" t="s">
        <v>5488</v>
      </c>
      <c r="H25" s="178" t="s">
        <v>8100</v>
      </c>
      <c r="I25" s="40"/>
      <c r="J25" s="40"/>
      <c r="K25" s="179">
        <v>42491</v>
      </c>
      <c r="L25" s="132" t="s">
        <v>2148</v>
      </c>
      <c r="M25" s="92" t="s">
        <v>4325</v>
      </c>
      <c r="N25" s="339">
        <v>225291250</v>
      </c>
    </row>
    <row r="26" spans="1:14" ht="114.75">
      <c r="A26" s="40">
        <v>10</v>
      </c>
      <c r="B26" s="7"/>
      <c r="C26" s="7" t="s">
        <v>3196</v>
      </c>
      <c r="D26" s="7" t="s">
        <v>3197</v>
      </c>
      <c r="E26" s="7" t="s">
        <v>8324</v>
      </c>
      <c r="F26" s="7" t="s">
        <v>2162</v>
      </c>
      <c r="G26" s="180" t="s">
        <v>4449</v>
      </c>
      <c r="H26" s="177" t="s">
        <v>8100</v>
      </c>
      <c r="I26" s="40"/>
      <c r="J26" s="40"/>
      <c r="K26" s="181" t="s">
        <v>2444</v>
      </c>
      <c r="L26" s="132" t="s">
        <v>5200</v>
      </c>
      <c r="M26" s="182" t="s">
        <v>2443</v>
      </c>
      <c r="N26" s="339">
        <v>23000000</v>
      </c>
    </row>
    <row r="27" spans="1:14" ht="63.75">
      <c r="A27" s="40">
        <v>11</v>
      </c>
      <c r="B27" s="7"/>
      <c r="C27" s="7" t="s">
        <v>3198</v>
      </c>
      <c r="D27" s="7" t="s">
        <v>3199</v>
      </c>
      <c r="E27" s="7" t="s">
        <v>8325</v>
      </c>
      <c r="F27" s="7" t="s">
        <v>2163</v>
      </c>
      <c r="G27" s="7" t="s">
        <v>3512</v>
      </c>
      <c r="H27" s="183" t="s">
        <v>8100</v>
      </c>
      <c r="I27" s="40"/>
      <c r="J27" s="40"/>
      <c r="K27" s="39" t="s">
        <v>2445</v>
      </c>
      <c r="L27" s="132" t="s">
        <v>3333</v>
      </c>
      <c r="M27" s="184" t="s">
        <v>4325</v>
      </c>
      <c r="N27" s="339">
        <v>9326864</v>
      </c>
    </row>
    <row r="28" spans="1:14" ht="191.25">
      <c r="A28" s="40">
        <v>12</v>
      </c>
      <c r="B28" s="7"/>
      <c r="C28" s="7" t="s">
        <v>3200</v>
      </c>
      <c r="D28" s="7" t="s">
        <v>4029</v>
      </c>
      <c r="E28" s="185" t="s">
        <v>4536</v>
      </c>
      <c r="F28" s="185" t="s">
        <v>8659</v>
      </c>
      <c r="G28" s="7" t="s">
        <v>3513</v>
      </c>
      <c r="H28" s="183" t="s">
        <v>8100</v>
      </c>
      <c r="I28" s="40"/>
      <c r="J28" s="40"/>
      <c r="K28" s="39" t="s">
        <v>1734</v>
      </c>
      <c r="L28" s="132" t="s">
        <v>1735</v>
      </c>
      <c r="M28" s="184" t="s">
        <v>4325</v>
      </c>
      <c r="N28" s="340">
        <v>76842635</v>
      </c>
    </row>
    <row r="29" spans="1:14" ht="140.25">
      <c r="A29" s="40">
        <v>13</v>
      </c>
      <c r="B29" s="198"/>
      <c r="C29" s="198" t="s">
        <v>4030</v>
      </c>
      <c r="D29" s="198" t="s">
        <v>4031</v>
      </c>
      <c r="E29" s="198" t="s">
        <v>4537</v>
      </c>
      <c r="F29" s="198" t="s">
        <v>8660</v>
      </c>
      <c r="G29" s="198" t="s">
        <v>4769</v>
      </c>
      <c r="H29" s="199" t="s">
        <v>8100</v>
      </c>
      <c r="I29" s="197"/>
      <c r="J29" s="197"/>
      <c r="K29" s="449" t="s">
        <v>4770</v>
      </c>
      <c r="L29" s="202" t="s">
        <v>4771</v>
      </c>
      <c r="M29" s="184" t="s">
        <v>2443</v>
      </c>
      <c r="N29" s="339">
        <f>28311635+15550000</f>
        <v>43861635</v>
      </c>
    </row>
    <row r="30" spans="1:14" ht="89.25">
      <c r="A30" s="40">
        <v>14</v>
      </c>
      <c r="B30" s="7"/>
      <c r="C30" s="7" t="s">
        <v>4032</v>
      </c>
      <c r="D30" s="7" t="s">
        <v>1600</v>
      </c>
      <c r="E30" s="7" t="s">
        <v>2765</v>
      </c>
      <c r="F30" s="7" t="s">
        <v>8661</v>
      </c>
      <c r="G30" s="7" t="s">
        <v>3514</v>
      </c>
      <c r="H30" s="183" t="s">
        <v>8100</v>
      </c>
      <c r="I30" s="40"/>
      <c r="J30" s="40"/>
      <c r="K30" s="186" t="s">
        <v>2446</v>
      </c>
      <c r="L30" s="132" t="s">
        <v>3334</v>
      </c>
      <c r="M30" s="184" t="s">
        <v>4324</v>
      </c>
      <c r="N30" s="339">
        <f>28247900</f>
        <v>28247900</v>
      </c>
    </row>
    <row r="31" spans="1:14" ht="89.25">
      <c r="A31" s="40">
        <v>15</v>
      </c>
      <c r="B31" s="7"/>
      <c r="C31" s="7" t="s">
        <v>1601</v>
      </c>
      <c r="D31" s="7" t="s">
        <v>993</v>
      </c>
      <c r="E31" s="7" t="s">
        <v>8550</v>
      </c>
      <c r="F31" s="7" t="s">
        <v>8662</v>
      </c>
      <c r="G31" s="180" t="s">
        <v>4450</v>
      </c>
      <c r="H31" s="183" t="s">
        <v>8100</v>
      </c>
      <c r="I31" s="40"/>
      <c r="J31" s="40"/>
      <c r="K31" s="186" t="s">
        <v>2447</v>
      </c>
      <c r="L31" s="132" t="s">
        <v>3335</v>
      </c>
      <c r="M31" s="184" t="s">
        <v>4325</v>
      </c>
      <c r="N31" s="339">
        <v>28650000</v>
      </c>
    </row>
    <row r="32" spans="1:14" ht="102">
      <c r="A32" s="40">
        <v>16</v>
      </c>
      <c r="B32" s="7"/>
      <c r="C32" s="7" t="s">
        <v>996</v>
      </c>
      <c r="D32" s="7" t="s">
        <v>997</v>
      </c>
      <c r="E32" s="7" t="s">
        <v>7010</v>
      </c>
      <c r="F32" s="7" t="s">
        <v>614</v>
      </c>
      <c r="G32" s="7" t="s">
        <v>3515</v>
      </c>
      <c r="H32" s="183" t="s">
        <v>8100</v>
      </c>
      <c r="I32" s="40"/>
      <c r="J32" s="40"/>
      <c r="K32" s="39" t="s">
        <v>2448</v>
      </c>
      <c r="L32" s="132" t="s">
        <v>3337</v>
      </c>
      <c r="M32" s="184" t="s">
        <v>4325</v>
      </c>
      <c r="N32" s="339">
        <f>20143716+700000</f>
        <v>20843716</v>
      </c>
    </row>
    <row r="33" spans="1:14" ht="63.75">
      <c r="A33" s="40">
        <v>17</v>
      </c>
      <c r="B33" s="7"/>
      <c r="C33" s="7" t="s">
        <v>2141</v>
      </c>
      <c r="D33" s="7" t="s">
        <v>2142</v>
      </c>
      <c r="E33" s="7" t="s">
        <v>7011</v>
      </c>
      <c r="F33" s="7" t="s">
        <v>615</v>
      </c>
      <c r="G33" s="7" t="s">
        <v>4269</v>
      </c>
      <c r="H33" s="183" t="s">
        <v>8100</v>
      </c>
      <c r="I33" s="40"/>
      <c r="J33" s="40"/>
      <c r="K33" s="39" t="s">
        <v>2449</v>
      </c>
      <c r="L33" s="132" t="s">
        <v>2144</v>
      </c>
      <c r="M33" s="184" t="s">
        <v>4325</v>
      </c>
      <c r="N33" s="339">
        <f>44848762</f>
        <v>44848762</v>
      </c>
    </row>
    <row r="34" spans="1:14" ht="89.25">
      <c r="A34" s="40">
        <v>18</v>
      </c>
      <c r="B34" s="7"/>
      <c r="C34" s="7" t="s">
        <v>2143</v>
      </c>
      <c r="D34" s="7" t="s">
        <v>3683</v>
      </c>
      <c r="E34" s="7" t="s">
        <v>4735</v>
      </c>
      <c r="F34" s="7" t="s">
        <v>616</v>
      </c>
      <c r="G34" s="7" t="s">
        <v>4270</v>
      </c>
      <c r="H34" s="183" t="s">
        <v>8100</v>
      </c>
      <c r="I34" s="40"/>
      <c r="J34" s="40"/>
      <c r="K34" s="39" t="s">
        <v>2450</v>
      </c>
      <c r="L34" s="132" t="s">
        <v>2145</v>
      </c>
      <c r="M34" s="184" t="s">
        <v>4325</v>
      </c>
      <c r="N34" s="339">
        <v>30301000</v>
      </c>
    </row>
    <row r="35" spans="1:14" ht="51">
      <c r="A35" s="40">
        <v>19</v>
      </c>
      <c r="B35" s="187"/>
      <c r="C35" s="187" t="s">
        <v>3686</v>
      </c>
      <c r="D35" s="187" t="s">
        <v>3687</v>
      </c>
      <c r="E35" s="187" t="s">
        <v>2109</v>
      </c>
      <c r="F35" s="187" t="s">
        <v>2110</v>
      </c>
      <c r="G35" s="187" t="s">
        <v>4271</v>
      </c>
      <c r="H35" s="188" t="s">
        <v>8100</v>
      </c>
      <c r="I35" s="189"/>
      <c r="J35" s="189"/>
      <c r="K35" s="190" t="s">
        <v>2451</v>
      </c>
      <c r="L35" s="191" t="s">
        <v>2146</v>
      </c>
      <c r="M35" s="184" t="s">
        <v>4325</v>
      </c>
      <c r="N35" s="339">
        <v>39338712</v>
      </c>
    </row>
    <row r="36" spans="1:14" ht="51">
      <c r="A36" s="40">
        <v>20</v>
      </c>
      <c r="B36" s="192"/>
      <c r="C36" s="192" t="s">
        <v>3686</v>
      </c>
      <c r="D36" s="192" t="s">
        <v>3687</v>
      </c>
      <c r="E36" s="192" t="s">
        <v>4736</v>
      </c>
      <c r="F36" s="192" t="s">
        <v>617</v>
      </c>
      <c r="G36" s="192" t="s">
        <v>4272</v>
      </c>
      <c r="H36" s="193" t="s">
        <v>8100</v>
      </c>
      <c r="I36" s="40"/>
      <c r="J36" s="40"/>
      <c r="K36" s="186" t="s">
        <v>2451</v>
      </c>
      <c r="L36" s="194" t="s">
        <v>2146</v>
      </c>
      <c r="M36" s="184" t="s">
        <v>4325</v>
      </c>
      <c r="N36" s="341">
        <v>45320135</v>
      </c>
    </row>
    <row r="37" spans="1:14" ht="51">
      <c r="A37" s="40">
        <v>21</v>
      </c>
      <c r="B37" s="195"/>
      <c r="C37" s="195" t="s">
        <v>3686</v>
      </c>
      <c r="D37" s="195" t="s">
        <v>3687</v>
      </c>
      <c r="E37" s="195" t="s">
        <v>6068</v>
      </c>
      <c r="F37" s="195" t="s">
        <v>618</v>
      </c>
      <c r="G37" s="195" t="s">
        <v>2796</v>
      </c>
      <c r="H37" s="178" t="s">
        <v>8100</v>
      </c>
      <c r="I37" s="40"/>
      <c r="J37" s="40"/>
      <c r="K37" s="39" t="s">
        <v>2451</v>
      </c>
      <c r="L37" s="196" t="s">
        <v>2147</v>
      </c>
      <c r="M37" s="184" t="s">
        <v>4325</v>
      </c>
      <c r="N37" s="339">
        <v>56923448</v>
      </c>
    </row>
    <row r="38" spans="1:14" ht="63.75">
      <c r="A38" s="40">
        <v>22</v>
      </c>
      <c r="B38" s="5"/>
      <c r="C38" s="5" t="s">
        <v>5561</v>
      </c>
      <c r="D38" s="5" t="s">
        <v>5562</v>
      </c>
      <c r="E38" s="5" t="s">
        <v>6158</v>
      </c>
      <c r="F38" s="5" t="s">
        <v>5191</v>
      </c>
      <c r="G38" s="5" t="s">
        <v>7926</v>
      </c>
      <c r="H38" s="178" t="s">
        <v>8100</v>
      </c>
      <c r="I38" s="40"/>
      <c r="J38" s="40"/>
      <c r="K38" s="39" t="s">
        <v>2452</v>
      </c>
      <c r="L38" s="132" t="s">
        <v>2149</v>
      </c>
      <c r="M38" s="184" t="s">
        <v>4325</v>
      </c>
      <c r="N38" s="339">
        <v>63615000</v>
      </c>
    </row>
    <row r="39" spans="1:15" ht="38.25">
      <c r="A39" s="40">
        <v>23</v>
      </c>
      <c r="B39" s="197"/>
      <c r="C39" s="198" t="s">
        <v>994</v>
      </c>
      <c r="D39" s="198" t="s">
        <v>995</v>
      </c>
      <c r="E39" s="198" t="s">
        <v>7009</v>
      </c>
      <c r="F39" s="198" t="s">
        <v>613</v>
      </c>
      <c r="G39" s="198" t="s">
        <v>8923</v>
      </c>
      <c r="H39" s="199" t="s">
        <v>8100</v>
      </c>
      <c r="I39" s="200"/>
      <c r="J39" s="200"/>
      <c r="K39" s="201">
        <v>42225</v>
      </c>
      <c r="L39" s="202" t="s">
        <v>3336</v>
      </c>
      <c r="M39" s="203" t="s">
        <v>4136</v>
      </c>
      <c r="N39" s="546">
        <v>4550000</v>
      </c>
      <c r="O39" s="549">
        <f>N39</f>
        <v>4550000</v>
      </c>
    </row>
    <row r="40" spans="1:15" ht="89.25">
      <c r="A40" s="40">
        <v>24</v>
      </c>
      <c r="B40" s="40"/>
      <c r="C40" s="204" t="s">
        <v>4137</v>
      </c>
      <c r="D40" s="204" t="s">
        <v>4138</v>
      </c>
      <c r="E40" s="204" t="s">
        <v>2692</v>
      </c>
      <c r="F40" s="204" t="s">
        <v>2693</v>
      </c>
      <c r="G40" s="204" t="s">
        <v>4446</v>
      </c>
      <c r="H40" s="205" t="s">
        <v>8100</v>
      </c>
      <c r="I40" s="206"/>
      <c r="J40" s="206"/>
      <c r="K40" s="207">
        <v>42225</v>
      </c>
      <c r="L40" s="208" t="s">
        <v>2694</v>
      </c>
      <c r="M40" s="203" t="s">
        <v>4136</v>
      </c>
      <c r="N40" s="547">
        <f>400000+128009000+400000</f>
        <v>128809000</v>
      </c>
      <c r="O40" s="549">
        <f>N40</f>
        <v>128809000</v>
      </c>
    </row>
    <row r="41" spans="1:15" ht="63.75">
      <c r="A41" s="40">
        <v>25</v>
      </c>
      <c r="B41" s="40"/>
      <c r="C41" s="204" t="s">
        <v>2695</v>
      </c>
      <c r="D41" s="204" t="s">
        <v>2696</v>
      </c>
      <c r="E41" s="204" t="s">
        <v>4884</v>
      </c>
      <c r="F41" s="204" t="s">
        <v>313</v>
      </c>
      <c r="G41" s="204" t="s">
        <v>807</v>
      </c>
      <c r="H41" s="205" t="s">
        <v>8100</v>
      </c>
      <c r="I41" s="206"/>
      <c r="J41" s="206"/>
      <c r="K41" s="207" t="s">
        <v>314</v>
      </c>
      <c r="L41" s="208" t="s">
        <v>315</v>
      </c>
      <c r="M41" s="203" t="s">
        <v>4136</v>
      </c>
      <c r="N41" s="546">
        <v>1110507010</v>
      </c>
      <c r="O41" s="549">
        <f>N41</f>
        <v>1110507010</v>
      </c>
    </row>
    <row r="42" spans="1:14" ht="127.5">
      <c r="A42" s="40">
        <v>26</v>
      </c>
      <c r="B42" s="40"/>
      <c r="C42" s="204" t="s">
        <v>316</v>
      </c>
      <c r="D42" s="204" t="s">
        <v>334</v>
      </c>
      <c r="E42" s="204" t="s">
        <v>3541</v>
      </c>
      <c r="F42" s="204" t="s">
        <v>335</v>
      </c>
      <c r="G42" s="204" t="s">
        <v>8657</v>
      </c>
      <c r="H42" s="205" t="s">
        <v>8100</v>
      </c>
      <c r="I42" s="206"/>
      <c r="J42" s="206"/>
      <c r="K42" s="207" t="s">
        <v>6927</v>
      </c>
      <c r="L42" s="208" t="s">
        <v>336</v>
      </c>
      <c r="M42" s="203" t="s">
        <v>4136</v>
      </c>
      <c r="N42" s="339">
        <f>200000+200000+16325000</f>
        <v>16725000</v>
      </c>
    </row>
    <row r="43" spans="1:14" ht="72.75" customHeight="1">
      <c r="A43" s="40">
        <v>27</v>
      </c>
      <c r="B43" s="40"/>
      <c r="C43" s="204" t="s">
        <v>337</v>
      </c>
      <c r="D43" s="204" t="s">
        <v>338</v>
      </c>
      <c r="E43" s="204" t="s">
        <v>7454</v>
      </c>
      <c r="F43" s="204" t="s">
        <v>7455</v>
      </c>
      <c r="G43" s="204" t="s">
        <v>4447</v>
      </c>
      <c r="H43" s="205" t="s">
        <v>8100</v>
      </c>
      <c r="I43" s="206"/>
      <c r="J43" s="206"/>
      <c r="K43" s="207" t="s">
        <v>6927</v>
      </c>
      <c r="L43" s="208" t="s">
        <v>7456</v>
      </c>
      <c r="M43" s="203" t="s">
        <v>4136</v>
      </c>
      <c r="N43" s="339">
        <f>200000+4194500</f>
        <v>4394500</v>
      </c>
    </row>
    <row r="44" spans="1:14" ht="140.25">
      <c r="A44" s="40">
        <v>28</v>
      </c>
      <c r="B44" s="40"/>
      <c r="C44" s="204" t="s">
        <v>7457</v>
      </c>
      <c r="D44" s="204" t="s">
        <v>7458</v>
      </c>
      <c r="E44" s="204" t="s">
        <v>7459</v>
      </c>
      <c r="F44" s="204" t="s">
        <v>7460</v>
      </c>
      <c r="G44" s="204" t="s">
        <v>8658</v>
      </c>
      <c r="H44" s="205" t="s">
        <v>8100</v>
      </c>
      <c r="I44" s="206"/>
      <c r="J44" s="206"/>
      <c r="K44" s="209">
        <v>42314</v>
      </c>
      <c r="L44" s="208" t="s">
        <v>7461</v>
      </c>
      <c r="M44" s="203" t="s">
        <v>4136</v>
      </c>
      <c r="N44" s="339">
        <f>200000+200000+2245000</f>
        <v>2645000</v>
      </c>
    </row>
    <row r="45" spans="1:15" ht="62.25" customHeight="1">
      <c r="A45" s="40">
        <v>29</v>
      </c>
      <c r="B45" s="40"/>
      <c r="C45" s="204" t="s">
        <v>7462</v>
      </c>
      <c r="D45" s="204" t="s">
        <v>7463</v>
      </c>
      <c r="E45" s="204" t="s">
        <v>7464</v>
      </c>
      <c r="F45" s="204" t="s">
        <v>7465</v>
      </c>
      <c r="G45" s="204" t="s">
        <v>8924</v>
      </c>
      <c r="H45" s="205" t="s">
        <v>8100</v>
      </c>
      <c r="I45" s="206"/>
      <c r="J45" s="206"/>
      <c r="K45" s="207" t="s">
        <v>6413</v>
      </c>
      <c r="L45" s="208" t="s">
        <v>7466</v>
      </c>
      <c r="M45" s="203" t="s">
        <v>2767</v>
      </c>
      <c r="N45" s="546">
        <f>12300000</f>
        <v>12300000</v>
      </c>
      <c r="O45" s="549">
        <f>N45</f>
        <v>12300000</v>
      </c>
    </row>
    <row r="46" spans="1:14" ht="65.25" customHeight="1">
      <c r="A46" s="40">
        <v>30</v>
      </c>
      <c r="B46" s="7"/>
      <c r="C46" s="7" t="s">
        <v>3684</v>
      </c>
      <c r="D46" s="7" t="s">
        <v>3685</v>
      </c>
      <c r="E46" s="7" t="s">
        <v>4326</v>
      </c>
      <c r="F46" s="7" t="s">
        <v>4327</v>
      </c>
      <c r="G46" s="7" t="s">
        <v>4929</v>
      </c>
      <c r="H46" s="177" t="s">
        <v>8100</v>
      </c>
      <c r="I46" s="40"/>
      <c r="J46" s="40"/>
      <c r="K46" s="179">
        <v>42265</v>
      </c>
      <c r="L46" s="132" t="s">
        <v>6147</v>
      </c>
      <c r="M46" s="210" t="s">
        <v>1806</v>
      </c>
      <c r="N46" s="339">
        <v>44603300</v>
      </c>
    </row>
    <row r="47" spans="1:15" ht="51">
      <c r="A47" s="40">
        <v>31</v>
      </c>
      <c r="B47" s="40"/>
      <c r="C47" s="7" t="s">
        <v>8612</v>
      </c>
      <c r="D47" s="7" t="s">
        <v>6482</v>
      </c>
      <c r="E47" s="7" t="s">
        <v>8912</v>
      </c>
      <c r="F47" s="7" t="s">
        <v>8913</v>
      </c>
      <c r="G47" s="7" t="s">
        <v>8914</v>
      </c>
      <c r="H47" s="177" t="s">
        <v>8100</v>
      </c>
      <c r="I47" s="40"/>
      <c r="J47" s="40"/>
      <c r="K47" s="211" t="s">
        <v>8915</v>
      </c>
      <c r="L47" s="132" t="s">
        <v>8916</v>
      </c>
      <c r="M47" s="210" t="s">
        <v>2128</v>
      </c>
      <c r="N47" s="546">
        <v>39538611</v>
      </c>
      <c r="O47" s="549">
        <f>N47</f>
        <v>39538611</v>
      </c>
    </row>
    <row r="48" spans="1:15" ht="63.75" customHeight="1">
      <c r="A48" s="954">
        <v>32</v>
      </c>
      <c r="B48" s="30"/>
      <c r="C48" s="7" t="s">
        <v>8374</v>
      </c>
      <c r="D48" s="7" t="s">
        <v>8917</v>
      </c>
      <c r="E48" s="954" t="s">
        <v>5701</v>
      </c>
      <c r="F48" s="954" t="s">
        <v>7592</v>
      </c>
      <c r="G48" s="7" t="s">
        <v>3838</v>
      </c>
      <c r="H48" s="177" t="s">
        <v>8100</v>
      </c>
      <c r="I48" s="40"/>
      <c r="J48" s="40"/>
      <c r="K48" s="933" t="s">
        <v>3839</v>
      </c>
      <c r="L48" s="954" t="s">
        <v>3840</v>
      </c>
      <c r="M48" s="210" t="s">
        <v>4325</v>
      </c>
      <c r="N48" s="546">
        <v>9672960</v>
      </c>
      <c r="O48" s="549">
        <f>N48</f>
        <v>9672960</v>
      </c>
    </row>
    <row r="49" spans="1:15" ht="51">
      <c r="A49" s="955"/>
      <c r="B49" s="40"/>
      <c r="C49" s="7" t="s">
        <v>3841</v>
      </c>
      <c r="D49" s="7" t="s">
        <v>7358</v>
      </c>
      <c r="E49" s="955"/>
      <c r="F49" s="955"/>
      <c r="G49" s="7" t="s">
        <v>1102</v>
      </c>
      <c r="H49" s="177" t="s">
        <v>8100</v>
      </c>
      <c r="I49" s="40"/>
      <c r="J49" s="40"/>
      <c r="K49" s="934"/>
      <c r="L49" s="955"/>
      <c r="M49" s="210" t="s">
        <v>4325</v>
      </c>
      <c r="N49" s="546">
        <v>1785800</v>
      </c>
      <c r="O49" s="549">
        <f>N49</f>
        <v>1785800</v>
      </c>
    </row>
    <row r="50" spans="1:15" ht="51">
      <c r="A50" s="956"/>
      <c r="B50" s="40"/>
      <c r="C50" s="7" t="s">
        <v>7359</v>
      </c>
      <c r="D50" s="7" t="s">
        <v>7358</v>
      </c>
      <c r="E50" s="956"/>
      <c r="F50" s="956"/>
      <c r="G50" s="7" t="s">
        <v>7825</v>
      </c>
      <c r="H50" s="177" t="s">
        <v>8100</v>
      </c>
      <c r="I50" s="40"/>
      <c r="J50" s="40"/>
      <c r="K50" s="935"/>
      <c r="L50" s="956"/>
      <c r="M50" s="210" t="s">
        <v>4325</v>
      </c>
      <c r="N50" s="546">
        <v>1307500</v>
      </c>
      <c r="O50" s="549">
        <f>N50</f>
        <v>1307500</v>
      </c>
    </row>
    <row r="51" spans="1:15" ht="51">
      <c r="A51" s="40">
        <v>33</v>
      </c>
      <c r="B51" s="40"/>
      <c r="C51" s="7" t="s">
        <v>7826</v>
      </c>
      <c r="D51" s="7" t="s">
        <v>2204</v>
      </c>
      <c r="E51" s="7" t="s">
        <v>2205</v>
      </c>
      <c r="F51" s="7" t="s">
        <v>2206</v>
      </c>
      <c r="G51" s="7" t="s">
        <v>2207</v>
      </c>
      <c r="H51" s="177" t="s">
        <v>8100</v>
      </c>
      <c r="I51" s="40"/>
      <c r="J51" s="40"/>
      <c r="K51" s="211">
        <v>41859</v>
      </c>
      <c r="L51" s="132" t="s">
        <v>2208</v>
      </c>
      <c r="M51" s="210" t="s">
        <v>2128</v>
      </c>
      <c r="N51" s="546">
        <v>4962958</v>
      </c>
      <c r="O51" s="549"/>
    </row>
    <row r="52" spans="1:14" ht="51">
      <c r="A52" s="40">
        <v>34</v>
      </c>
      <c r="B52" s="40"/>
      <c r="C52" s="7" t="s">
        <v>2209</v>
      </c>
      <c r="D52" s="7" t="s">
        <v>398</v>
      </c>
      <c r="E52" s="7" t="s">
        <v>399</v>
      </c>
      <c r="F52" s="7" t="s">
        <v>400</v>
      </c>
      <c r="G52" s="7" t="s">
        <v>401</v>
      </c>
      <c r="H52" s="177" t="s">
        <v>8100</v>
      </c>
      <c r="I52" s="40"/>
      <c r="J52" s="40"/>
      <c r="K52" s="40" t="s">
        <v>402</v>
      </c>
      <c r="L52" s="132" t="s">
        <v>403</v>
      </c>
      <c r="M52" s="210" t="s">
        <v>4325</v>
      </c>
      <c r="N52" s="339">
        <v>114296000</v>
      </c>
    </row>
    <row r="53" spans="1:14" ht="114.75">
      <c r="A53" s="40">
        <v>35</v>
      </c>
      <c r="B53" s="62"/>
      <c r="C53" s="5" t="s">
        <v>404</v>
      </c>
      <c r="D53" s="5" t="s">
        <v>405</v>
      </c>
      <c r="E53" s="7" t="s">
        <v>406</v>
      </c>
      <c r="F53" s="7" t="s">
        <v>407</v>
      </c>
      <c r="G53" s="7" t="s">
        <v>291</v>
      </c>
      <c r="H53" s="177" t="s">
        <v>8100</v>
      </c>
      <c r="I53" s="63"/>
      <c r="J53" s="63"/>
      <c r="K53" s="64" t="s">
        <v>2456</v>
      </c>
      <c r="L53" s="132" t="s">
        <v>292</v>
      </c>
      <c r="M53" s="210" t="s">
        <v>4325</v>
      </c>
      <c r="N53" s="339">
        <v>8030292</v>
      </c>
    </row>
    <row r="54" spans="1:14" ht="51">
      <c r="A54" s="40">
        <v>36</v>
      </c>
      <c r="B54" s="62"/>
      <c r="C54" s="5" t="s">
        <v>2209</v>
      </c>
      <c r="D54" s="5" t="s">
        <v>293</v>
      </c>
      <c r="E54" s="7" t="s">
        <v>399</v>
      </c>
      <c r="F54" s="7" t="s">
        <v>294</v>
      </c>
      <c r="G54" s="7" t="s">
        <v>295</v>
      </c>
      <c r="H54" s="177" t="s">
        <v>8100</v>
      </c>
      <c r="I54" s="63"/>
      <c r="J54" s="63"/>
      <c r="K54" s="64" t="s">
        <v>6090</v>
      </c>
      <c r="L54" s="132" t="s">
        <v>296</v>
      </c>
      <c r="M54" s="210" t="s">
        <v>1806</v>
      </c>
      <c r="N54" s="339">
        <v>5525000000</v>
      </c>
    </row>
    <row r="55" spans="1:14" ht="76.5">
      <c r="A55" s="40">
        <v>37</v>
      </c>
      <c r="B55" s="62"/>
      <c r="C55" s="5" t="s">
        <v>6738</v>
      </c>
      <c r="D55" s="5" t="s">
        <v>6739</v>
      </c>
      <c r="E55" s="7" t="s">
        <v>6566</v>
      </c>
      <c r="F55" s="7" t="s">
        <v>6567</v>
      </c>
      <c r="G55" s="7" t="s">
        <v>4448</v>
      </c>
      <c r="H55" s="30" t="s">
        <v>8100</v>
      </c>
      <c r="I55" s="63"/>
      <c r="J55" s="63"/>
      <c r="K55" s="64" t="s">
        <v>8271</v>
      </c>
      <c r="L55" s="132" t="s">
        <v>6568</v>
      </c>
      <c r="M55" s="101" t="s">
        <v>2766</v>
      </c>
      <c r="N55" s="339">
        <v>855644296</v>
      </c>
    </row>
    <row r="56" spans="1:14" ht="102">
      <c r="A56" s="40">
        <v>38</v>
      </c>
      <c r="B56" s="62"/>
      <c r="C56" s="5" t="s">
        <v>8342</v>
      </c>
      <c r="D56" s="5" t="s">
        <v>5060</v>
      </c>
      <c r="E56" s="7" t="s">
        <v>3713</v>
      </c>
      <c r="F56" s="7" t="s">
        <v>1317</v>
      </c>
      <c r="G56" s="212" t="s">
        <v>1318</v>
      </c>
      <c r="H56" s="30" t="s">
        <v>8100</v>
      </c>
      <c r="I56" s="63"/>
      <c r="J56" s="63"/>
      <c r="K56" s="64" t="s">
        <v>1319</v>
      </c>
      <c r="L56" s="132" t="s">
        <v>1320</v>
      </c>
      <c r="M56" s="210" t="s">
        <v>1806</v>
      </c>
      <c r="N56" s="339">
        <v>50416000</v>
      </c>
    </row>
    <row r="57" spans="1:14" ht="89.25">
      <c r="A57" s="40">
        <v>39</v>
      </c>
      <c r="B57" s="62"/>
      <c r="C57" s="5" t="s">
        <v>3714</v>
      </c>
      <c r="D57" s="5" t="s">
        <v>3715</v>
      </c>
      <c r="E57" s="7" t="s">
        <v>3968</v>
      </c>
      <c r="F57" s="7" t="s">
        <v>3969</v>
      </c>
      <c r="G57" s="7" t="s">
        <v>3621</v>
      </c>
      <c r="H57" s="30" t="s">
        <v>8100</v>
      </c>
      <c r="I57" s="63"/>
      <c r="J57" s="63"/>
      <c r="K57" s="64" t="s">
        <v>3716</v>
      </c>
      <c r="L57" s="132" t="s">
        <v>3837</v>
      </c>
      <c r="M57" s="92" t="s">
        <v>4324</v>
      </c>
      <c r="N57" s="339">
        <v>37500000</v>
      </c>
    </row>
    <row r="58" spans="1:14" ht="102">
      <c r="A58" s="40">
        <v>40</v>
      </c>
      <c r="B58" s="62"/>
      <c r="C58" s="5" t="s">
        <v>751</v>
      </c>
      <c r="D58" s="5" t="s">
        <v>3796</v>
      </c>
      <c r="E58" s="7" t="s">
        <v>3797</v>
      </c>
      <c r="F58" s="7" t="s">
        <v>6310</v>
      </c>
      <c r="G58" s="180" t="s">
        <v>4527</v>
      </c>
      <c r="H58" s="30" t="s">
        <v>8100</v>
      </c>
      <c r="I58" s="63"/>
      <c r="J58" s="63"/>
      <c r="K58" s="64" t="s">
        <v>4498</v>
      </c>
      <c r="L58" s="132" t="s">
        <v>2676</v>
      </c>
      <c r="M58" s="101" t="s">
        <v>2766</v>
      </c>
      <c r="N58" s="342">
        <v>794088600</v>
      </c>
    </row>
    <row r="59" spans="1:14" ht="114.75">
      <c r="A59" s="40">
        <v>41</v>
      </c>
      <c r="B59" s="62"/>
      <c r="C59" s="5" t="s">
        <v>316</v>
      </c>
      <c r="D59" s="5" t="s">
        <v>3435</v>
      </c>
      <c r="E59" s="7" t="s">
        <v>1627</v>
      </c>
      <c r="F59" s="7" t="s">
        <v>1628</v>
      </c>
      <c r="G59" s="7" t="s">
        <v>9141</v>
      </c>
      <c r="H59" s="30" t="s">
        <v>8100</v>
      </c>
      <c r="I59" s="63"/>
      <c r="J59" s="63"/>
      <c r="K59" s="64" t="s">
        <v>7339</v>
      </c>
      <c r="L59" s="132" t="s">
        <v>7340</v>
      </c>
      <c r="M59" s="213" t="s">
        <v>2767</v>
      </c>
      <c r="N59" s="339">
        <v>80000000</v>
      </c>
    </row>
    <row r="60" spans="1:15" ht="63.75">
      <c r="A60" s="40">
        <v>42</v>
      </c>
      <c r="B60" s="62"/>
      <c r="C60" s="5" t="s">
        <v>6152</v>
      </c>
      <c r="D60" s="5" t="s">
        <v>6153</v>
      </c>
      <c r="E60" s="7" t="s">
        <v>6154</v>
      </c>
      <c r="F60" s="7" t="s">
        <v>6155</v>
      </c>
      <c r="G60" s="7" t="s">
        <v>6156</v>
      </c>
      <c r="H60" s="30" t="s">
        <v>8100</v>
      </c>
      <c r="I60" s="63"/>
      <c r="J60" s="63"/>
      <c r="K60" s="64" t="s">
        <v>6157</v>
      </c>
      <c r="L60" s="132" t="s">
        <v>2859</v>
      </c>
      <c r="M60" s="40" t="s">
        <v>1806</v>
      </c>
      <c r="N60" s="546">
        <v>314541338</v>
      </c>
      <c r="O60" s="549">
        <f>N60</f>
        <v>314541338</v>
      </c>
    </row>
    <row r="61" spans="1:14" ht="153">
      <c r="A61" s="40">
        <v>43</v>
      </c>
      <c r="B61" s="236"/>
      <c r="C61" s="237" t="s">
        <v>2732</v>
      </c>
      <c r="D61" s="237" t="s">
        <v>2733</v>
      </c>
      <c r="E61" s="198" t="s">
        <v>2628</v>
      </c>
      <c r="F61" s="198" t="s">
        <v>2629</v>
      </c>
      <c r="G61" s="198" t="s">
        <v>5729</v>
      </c>
      <c r="H61" s="198" t="s">
        <v>8100</v>
      </c>
      <c r="I61" s="238"/>
      <c r="J61" s="238"/>
      <c r="K61" s="239" t="s">
        <v>7212</v>
      </c>
      <c r="L61" s="202" t="s">
        <v>7213</v>
      </c>
      <c r="M61" s="197" t="s">
        <v>2443</v>
      </c>
      <c r="N61" s="339">
        <f>20000000+1211057544</f>
        <v>1231057544</v>
      </c>
    </row>
    <row r="62" spans="1:14" ht="102">
      <c r="A62" s="40">
        <v>44</v>
      </c>
      <c r="B62" s="236"/>
      <c r="C62" s="237" t="s">
        <v>2631</v>
      </c>
      <c r="D62" s="237" t="s">
        <v>2632</v>
      </c>
      <c r="E62" s="198" t="s">
        <v>673</v>
      </c>
      <c r="F62" s="198" t="s">
        <v>674</v>
      </c>
      <c r="G62" s="198" t="s">
        <v>675</v>
      </c>
      <c r="H62" s="198" t="s">
        <v>8100</v>
      </c>
      <c r="I62" s="238"/>
      <c r="J62" s="238"/>
      <c r="K62" s="239" t="s">
        <v>676</v>
      </c>
      <c r="L62" s="202" t="s">
        <v>677</v>
      </c>
      <c r="M62" s="197" t="s">
        <v>2443</v>
      </c>
      <c r="N62" s="339">
        <v>33947500</v>
      </c>
    </row>
    <row r="63" spans="1:14" ht="153">
      <c r="A63" s="40">
        <v>45</v>
      </c>
      <c r="B63" s="236"/>
      <c r="C63" s="237" t="s">
        <v>6033</v>
      </c>
      <c r="D63" s="237" t="s">
        <v>6034</v>
      </c>
      <c r="E63" s="198" t="s">
        <v>2628</v>
      </c>
      <c r="F63" s="198" t="s">
        <v>6035</v>
      </c>
      <c r="G63" s="198" t="s">
        <v>6036</v>
      </c>
      <c r="H63" s="198" t="s">
        <v>8100</v>
      </c>
      <c r="I63" s="238"/>
      <c r="J63" s="238"/>
      <c r="K63" s="239" t="s">
        <v>6037</v>
      </c>
      <c r="L63" s="202" t="s">
        <v>6038</v>
      </c>
      <c r="M63" s="197" t="s">
        <v>2443</v>
      </c>
      <c r="N63" s="343">
        <v>110500000</v>
      </c>
    </row>
    <row r="64" spans="1:14" ht="102">
      <c r="A64" s="40">
        <v>46</v>
      </c>
      <c r="B64" s="236"/>
      <c r="C64" s="237" t="s">
        <v>5828</v>
      </c>
      <c r="D64" s="237" t="s">
        <v>2156</v>
      </c>
      <c r="E64" s="198" t="s">
        <v>1021</v>
      </c>
      <c r="F64" s="198" t="s">
        <v>1022</v>
      </c>
      <c r="G64" s="198" t="s">
        <v>1023</v>
      </c>
      <c r="H64" s="198" t="s">
        <v>8100</v>
      </c>
      <c r="I64" s="238"/>
      <c r="J64" s="238"/>
      <c r="K64" s="239" t="s">
        <v>1024</v>
      </c>
      <c r="L64" s="202" t="s">
        <v>1025</v>
      </c>
      <c r="M64" s="197" t="s">
        <v>4324</v>
      </c>
      <c r="N64" s="343">
        <v>3850135483</v>
      </c>
    </row>
    <row r="65" spans="1:14" ht="102">
      <c r="A65" s="40">
        <v>47</v>
      </c>
      <c r="B65" s="236"/>
      <c r="C65" s="237" t="s">
        <v>5828</v>
      </c>
      <c r="D65" s="237" t="s">
        <v>2156</v>
      </c>
      <c r="E65" s="198" t="s">
        <v>1021</v>
      </c>
      <c r="F65" s="198" t="s">
        <v>1026</v>
      </c>
      <c r="G65" s="198" t="s">
        <v>1027</v>
      </c>
      <c r="H65" s="198" t="s">
        <v>8100</v>
      </c>
      <c r="I65" s="238"/>
      <c r="J65" s="238"/>
      <c r="K65" s="239" t="s">
        <v>1024</v>
      </c>
      <c r="L65" s="202" t="s">
        <v>1028</v>
      </c>
      <c r="M65" s="197" t="s">
        <v>4324</v>
      </c>
      <c r="N65" s="343">
        <v>45287729</v>
      </c>
    </row>
    <row r="66" spans="1:14" ht="140.25">
      <c r="A66" s="40">
        <v>48</v>
      </c>
      <c r="B66" s="383"/>
      <c r="C66" s="384" t="s">
        <v>7050</v>
      </c>
      <c r="D66" s="384" t="s">
        <v>7051</v>
      </c>
      <c r="E66" s="385" t="s">
        <v>7052</v>
      </c>
      <c r="F66" s="385" t="s">
        <v>7053</v>
      </c>
      <c r="G66" s="385" t="s">
        <v>8319</v>
      </c>
      <c r="H66" s="386" t="s">
        <v>8100</v>
      </c>
      <c r="I66" s="387"/>
      <c r="J66" s="387"/>
      <c r="K66" s="388" t="s">
        <v>8320</v>
      </c>
      <c r="L66" s="389" t="s">
        <v>512</v>
      </c>
      <c r="M66" s="390" t="s">
        <v>2766</v>
      </c>
      <c r="N66" s="391">
        <v>821475000</v>
      </c>
    </row>
    <row r="67" spans="1:14" ht="89.25">
      <c r="A67" s="40">
        <v>49</v>
      </c>
      <c r="B67" s="383"/>
      <c r="C67" s="384" t="s">
        <v>7761</v>
      </c>
      <c r="D67" s="384" t="s">
        <v>6263</v>
      </c>
      <c r="E67" s="385" t="s">
        <v>1299</v>
      </c>
      <c r="F67" s="385" t="s">
        <v>2164</v>
      </c>
      <c r="G67" s="385" t="s">
        <v>2165</v>
      </c>
      <c r="H67" s="386" t="s">
        <v>8100</v>
      </c>
      <c r="I67" s="387"/>
      <c r="J67" s="387"/>
      <c r="K67" s="388" t="s">
        <v>2166</v>
      </c>
      <c r="L67" s="389" t="s">
        <v>2167</v>
      </c>
      <c r="M67" s="390" t="s">
        <v>2766</v>
      </c>
      <c r="N67" s="391">
        <v>170149000</v>
      </c>
    </row>
    <row r="68" spans="1:14" ht="63.75">
      <c r="A68" s="40">
        <v>50</v>
      </c>
      <c r="B68" s="236"/>
      <c r="C68" s="237" t="s">
        <v>1296</v>
      </c>
      <c r="D68" s="237" t="s">
        <v>1297</v>
      </c>
      <c r="E68" s="198" t="s">
        <v>1298</v>
      </c>
      <c r="F68" s="198" t="s">
        <v>1300</v>
      </c>
      <c r="G68" s="198" t="s">
        <v>1608</v>
      </c>
      <c r="H68" s="198" t="s">
        <v>8100</v>
      </c>
      <c r="I68" s="238"/>
      <c r="J68" s="238"/>
      <c r="K68" s="337" t="s">
        <v>1301</v>
      </c>
      <c r="L68" s="202" t="s">
        <v>1302</v>
      </c>
      <c r="M68" s="197" t="s">
        <v>2443</v>
      </c>
      <c r="N68" s="287">
        <v>85537000</v>
      </c>
    </row>
    <row r="69" spans="1:14" ht="114.75">
      <c r="A69" s="40">
        <v>51</v>
      </c>
      <c r="B69" s="236"/>
      <c r="C69" s="237" t="s">
        <v>5439</v>
      </c>
      <c r="D69" s="237" t="s">
        <v>5440</v>
      </c>
      <c r="E69" s="198" t="s">
        <v>5441</v>
      </c>
      <c r="F69" s="198" t="s">
        <v>5442</v>
      </c>
      <c r="G69" s="198" t="s">
        <v>5443</v>
      </c>
      <c r="H69" s="198" t="s">
        <v>8100</v>
      </c>
      <c r="I69" s="238"/>
      <c r="J69" s="238"/>
      <c r="K69" s="337" t="s">
        <v>5444</v>
      </c>
      <c r="L69" s="202" t="s">
        <v>5445</v>
      </c>
      <c r="M69" s="197" t="s">
        <v>2443</v>
      </c>
      <c r="N69" s="287">
        <v>71813000</v>
      </c>
    </row>
    <row r="70" spans="1:15" ht="280.5">
      <c r="A70" s="40">
        <v>52</v>
      </c>
      <c r="B70" s="236"/>
      <c r="C70" s="237" t="s">
        <v>3239</v>
      </c>
      <c r="D70" s="237" t="s">
        <v>3240</v>
      </c>
      <c r="E70" s="198" t="s">
        <v>3241</v>
      </c>
      <c r="F70" s="198" t="s">
        <v>3242</v>
      </c>
      <c r="G70" s="198" t="s">
        <v>1955</v>
      </c>
      <c r="H70" s="198" t="s">
        <v>8100</v>
      </c>
      <c r="I70" s="238"/>
      <c r="J70" s="238"/>
      <c r="K70" s="337" t="s">
        <v>1956</v>
      </c>
      <c r="L70" s="202" t="s">
        <v>2127</v>
      </c>
      <c r="M70" s="197" t="s">
        <v>2128</v>
      </c>
      <c r="N70" s="548">
        <f>35799366+26849524+13126435+65632170+46539175+74582012+14916402</f>
        <v>277445084</v>
      </c>
      <c r="O70" s="495">
        <f>N70</f>
        <v>277445084</v>
      </c>
    </row>
    <row r="71" spans="1:15" ht="114.75">
      <c r="A71" s="40">
        <v>53</v>
      </c>
      <c r="B71" s="236"/>
      <c r="C71" s="237" t="s">
        <v>3239</v>
      </c>
      <c r="D71" s="237" t="s">
        <v>3240</v>
      </c>
      <c r="E71" s="198" t="s">
        <v>3241</v>
      </c>
      <c r="F71" s="198" t="s">
        <v>2129</v>
      </c>
      <c r="G71" s="198" t="s">
        <v>2130</v>
      </c>
      <c r="H71" s="198" t="s">
        <v>8100</v>
      </c>
      <c r="I71" s="238"/>
      <c r="J71" s="238"/>
      <c r="K71" s="337" t="s">
        <v>1956</v>
      </c>
      <c r="L71" s="202" t="s">
        <v>2131</v>
      </c>
      <c r="M71" s="197" t="s">
        <v>2128</v>
      </c>
      <c r="N71" s="548">
        <v>23866244</v>
      </c>
      <c r="O71" s="495">
        <f>N71</f>
        <v>23866244</v>
      </c>
    </row>
    <row r="72" spans="1:15" ht="114.75">
      <c r="A72" s="40">
        <v>54</v>
      </c>
      <c r="B72" s="236"/>
      <c r="C72" s="237" t="s">
        <v>3239</v>
      </c>
      <c r="D72" s="237" t="s">
        <v>3240</v>
      </c>
      <c r="E72" s="198" t="s">
        <v>3241</v>
      </c>
      <c r="F72" s="198" t="s">
        <v>2135</v>
      </c>
      <c r="G72" s="198" t="s">
        <v>2136</v>
      </c>
      <c r="H72" s="198" t="s">
        <v>8100</v>
      </c>
      <c r="I72" s="238"/>
      <c r="J72" s="238"/>
      <c r="K72" s="337" t="s">
        <v>1956</v>
      </c>
      <c r="L72" s="202" t="s">
        <v>2137</v>
      </c>
      <c r="M72" s="197" t="s">
        <v>2128</v>
      </c>
      <c r="N72" s="548">
        <v>28937820</v>
      </c>
      <c r="O72" s="495">
        <f>N72</f>
        <v>28937820</v>
      </c>
    </row>
    <row r="73" spans="1:15" ht="114.75">
      <c r="A73" s="40">
        <v>55</v>
      </c>
      <c r="B73" s="236"/>
      <c r="C73" s="237" t="s">
        <v>3239</v>
      </c>
      <c r="D73" s="237" t="s">
        <v>3240</v>
      </c>
      <c r="E73" s="198" t="s">
        <v>3241</v>
      </c>
      <c r="F73" s="198" t="s">
        <v>2132</v>
      </c>
      <c r="G73" s="198" t="s">
        <v>2133</v>
      </c>
      <c r="H73" s="198" t="s">
        <v>8100</v>
      </c>
      <c r="I73" s="238"/>
      <c r="J73" s="238"/>
      <c r="K73" s="337" t="s">
        <v>1956</v>
      </c>
      <c r="L73" s="202" t="s">
        <v>2134</v>
      </c>
      <c r="M73" s="197" t="s">
        <v>2128</v>
      </c>
      <c r="N73" s="548">
        <v>41765926</v>
      </c>
      <c r="O73" s="495">
        <f>N73</f>
        <v>41765926</v>
      </c>
    </row>
    <row r="74" spans="1:15" ht="114.75">
      <c r="A74" s="40">
        <v>56</v>
      </c>
      <c r="B74" s="236"/>
      <c r="C74" s="237" t="s">
        <v>3239</v>
      </c>
      <c r="D74" s="237" t="s">
        <v>3240</v>
      </c>
      <c r="E74" s="198" t="s">
        <v>3241</v>
      </c>
      <c r="F74" s="198" t="s">
        <v>2138</v>
      </c>
      <c r="G74" s="198" t="s">
        <v>2139</v>
      </c>
      <c r="H74" s="198" t="s">
        <v>8100</v>
      </c>
      <c r="I74" s="238"/>
      <c r="J74" s="238"/>
      <c r="K74" s="337" t="s">
        <v>1956</v>
      </c>
      <c r="L74" s="202" t="s">
        <v>2140</v>
      </c>
      <c r="M74" s="197" t="s">
        <v>2128</v>
      </c>
      <c r="N74" s="548">
        <v>41765926</v>
      </c>
      <c r="O74" s="495">
        <f>N74</f>
        <v>41765926</v>
      </c>
    </row>
    <row r="75" spans="1:14" ht="12.75">
      <c r="A75" s="200"/>
      <c r="B75" s="236"/>
      <c r="C75" s="237"/>
      <c r="D75" s="237"/>
      <c r="E75" s="198"/>
      <c r="F75" s="198"/>
      <c r="G75" s="198"/>
      <c r="H75" s="198"/>
      <c r="I75" s="238"/>
      <c r="J75" s="238"/>
      <c r="K75" s="337"/>
      <c r="L75" s="202"/>
      <c r="M75" s="197"/>
      <c r="N75" s="287"/>
    </row>
    <row r="76" spans="1:14" ht="12.75">
      <c r="A76" s="200"/>
      <c r="B76" s="236"/>
      <c r="C76" s="237"/>
      <c r="D76" s="237"/>
      <c r="E76" s="198"/>
      <c r="F76" s="198"/>
      <c r="G76" s="198"/>
      <c r="H76" s="198"/>
      <c r="I76" s="238"/>
      <c r="J76" s="238"/>
      <c r="K76" s="337"/>
      <c r="L76" s="202"/>
      <c r="M76" s="197"/>
      <c r="N76" s="287"/>
    </row>
    <row r="77" spans="1:14" ht="12.75">
      <c r="A77" s="200"/>
      <c r="B77" s="236"/>
      <c r="C77" s="237"/>
      <c r="D77" s="237"/>
      <c r="E77" s="198"/>
      <c r="F77" s="198"/>
      <c r="G77" s="198"/>
      <c r="H77" s="198"/>
      <c r="I77" s="238"/>
      <c r="J77" s="238"/>
      <c r="K77" s="337"/>
      <c r="L77" s="202"/>
      <c r="M77" s="197"/>
      <c r="N77" s="287"/>
    </row>
    <row r="78" spans="1:14" ht="12.75">
      <c r="A78" s="200"/>
      <c r="B78" s="236"/>
      <c r="C78" s="237"/>
      <c r="D78" s="237"/>
      <c r="E78" s="198"/>
      <c r="F78" s="198"/>
      <c r="G78" s="198"/>
      <c r="H78" s="198"/>
      <c r="I78" s="238"/>
      <c r="J78" s="238"/>
      <c r="K78" s="239"/>
      <c r="L78" s="202"/>
      <c r="M78" s="240"/>
      <c r="N78" s="287"/>
    </row>
    <row r="79" spans="1:14" ht="12.75">
      <c r="A79" s="40"/>
      <c r="B79" s="62"/>
      <c r="C79" s="5"/>
      <c r="D79" s="5"/>
      <c r="E79" s="7"/>
      <c r="F79" s="7"/>
      <c r="G79" s="7"/>
      <c r="H79" s="30"/>
      <c r="I79" s="63"/>
      <c r="J79" s="63"/>
      <c r="K79" s="64"/>
      <c r="L79" s="132"/>
      <c r="M79" s="134"/>
      <c r="N79" s="287"/>
    </row>
    <row r="80" spans="1:14" ht="12.75">
      <c r="A80" s="17"/>
      <c r="B80" s="17"/>
      <c r="C80" s="15"/>
      <c r="D80" s="15"/>
      <c r="E80" s="15"/>
      <c r="F80" s="15"/>
      <c r="G80" s="15"/>
      <c r="H80" s="16"/>
      <c r="I80" s="17"/>
      <c r="J80" s="17"/>
      <c r="K80" s="21"/>
      <c r="L80" s="133"/>
      <c r="M80" s="17"/>
      <c r="N80" s="287"/>
    </row>
    <row r="81" spans="1:13" ht="22.5" customHeight="1">
      <c r="A81" s="22" t="s">
        <v>1059</v>
      </c>
      <c r="B81" s="909" t="s">
        <v>13</v>
      </c>
      <c r="C81" s="910"/>
      <c r="D81" s="910"/>
      <c r="E81" s="911"/>
      <c r="F81" s="911"/>
      <c r="G81" s="911"/>
      <c r="H81" s="911"/>
      <c r="I81" s="911"/>
      <c r="J81" s="911"/>
      <c r="K81" s="911"/>
      <c r="L81" s="911"/>
      <c r="M81" s="66"/>
    </row>
    <row r="82" spans="1:13" ht="15.75">
      <c r="A82" s="76" t="s">
        <v>5563</v>
      </c>
      <c r="B82" s="916" t="s">
        <v>5257</v>
      </c>
      <c r="C82" s="917"/>
      <c r="D82" s="173"/>
      <c r="E82" s="173"/>
      <c r="F82" s="173"/>
      <c r="G82" s="173"/>
      <c r="H82" s="173"/>
      <c r="I82" s="173"/>
      <c r="J82" s="173"/>
      <c r="K82" s="174"/>
      <c r="L82" s="175"/>
      <c r="M82" s="66"/>
    </row>
    <row r="83" spans="1:13" ht="21" customHeight="1">
      <c r="A83" s="18"/>
      <c r="B83" s="176">
        <v>23</v>
      </c>
      <c r="C83" s="297" t="s">
        <v>100</v>
      </c>
      <c r="D83" s="66"/>
      <c r="E83" s="66"/>
      <c r="F83" s="66"/>
      <c r="G83" s="354">
        <f>SUM(M84:M110)</f>
        <v>1757712750</v>
      </c>
      <c r="H83" s="66"/>
      <c r="I83" s="66"/>
      <c r="J83" s="66"/>
      <c r="K83" s="131"/>
      <c r="L83" s="66"/>
      <c r="M83" s="66"/>
    </row>
    <row r="84" spans="1:13" ht="51">
      <c r="A84" s="42">
        <v>1</v>
      </c>
      <c r="B84" s="42"/>
      <c r="C84" s="24" t="s">
        <v>6570</v>
      </c>
      <c r="D84" s="24" t="s">
        <v>7467</v>
      </c>
      <c r="E84" s="24" t="s">
        <v>7478</v>
      </c>
      <c r="F84" s="24" t="s">
        <v>3518</v>
      </c>
      <c r="G84" s="24" t="s">
        <v>3519</v>
      </c>
      <c r="H84" s="41" t="s">
        <v>8100</v>
      </c>
      <c r="I84" s="42"/>
      <c r="J84" s="42"/>
      <c r="K84" s="42" t="s">
        <v>3520</v>
      </c>
      <c r="L84" s="24" t="s">
        <v>3521</v>
      </c>
      <c r="M84" s="393">
        <v>1670000</v>
      </c>
    </row>
    <row r="85" spans="1:13" ht="63.75">
      <c r="A85" s="42">
        <v>2</v>
      </c>
      <c r="B85" s="45"/>
      <c r="C85" s="24" t="s">
        <v>4502</v>
      </c>
      <c r="D85" s="24" t="s">
        <v>3523</v>
      </c>
      <c r="E85" s="24" t="s">
        <v>3524</v>
      </c>
      <c r="F85" s="24" t="s">
        <v>3525</v>
      </c>
      <c r="G85" s="24" t="s">
        <v>1374</v>
      </c>
      <c r="H85" s="41" t="s">
        <v>8100</v>
      </c>
      <c r="I85" s="42"/>
      <c r="J85" s="42"/>
      <c r="K85" s="42" t="s">
        <v>3520</v>
      </c>
      <c r="L85" s="24" t="s">
        <v>5229</v>
      </c>
      <c r="M85" s="393">
        <v>5200000</v>
      </c>
    </row>
    <row r="86" spans="1:13" ht="63.75">
      <c r="A86" s="42">
        <v>3</v>
      </c>
      <c r="B86" s="42"/>
      <c r="C86" s="24" t="s">
        <v>4503</v>
      </c>
      <c r="D86" s="24" t="s">
        <v>7616</v>
      </c>
      <c r="E86" s="24" t="s">
        <v>7617</v>
      </c>
      <c r="F86" s="24" t="s">
        <v>7618</v>
      </c>
      <c r="G86" s="24" t="s">
        <v>7619</v>
      </c>
      <c r="H86" s="41" t="s">
        <v>8100</v>
      </c>
      <c r="I86" s="42"/>
      <c r="J86" s="42"/>
      <c r="K86" s="42" t="s">
        <v>7620</v>
      </c>
      <c r="L86" s="24" t="s">
        <v>7621</v>
      </c>
      <c r="M86" s="393">
        <v>17000000</v>
      </c>
    </row>
    <row r="87" spans="1:13" ht="38.25">
      <c r="A87" s="42">
        <v>4</v>
      </c>
      <c r="B87" s="42"/>
      <c r="C87" s="24" t="s">
        <v>6491</v>
      </c>
      <c r="D87" s="24" t="s">
        <v>7622</v>
      </c>
      <c r="E87" s="24" t="s">
        <v>2845</v>
      </c>
      <c r="F87" s="24" t="s">
        <v>2846</v>
      </c>
      <c r="G87" s="24" t="s">
        <v>4598</v>
      </c>
      <c r="H87" s="41" t="s">
        <v>8100</v>
      </c>
      <c r="I87" s="42"/>
      <c r="J87" s="42"/>
      <c r="K87" s="42" t="s">
        <v>7620</v>
      </c>
      <c r="L87" s="24" t="s">
        <v>5346</v>
      </c>
      <c r="M87" s="393">
        <v>3500000</v>
      </c>
    </row>
    <row r="88" spans="1:13" ht="38.25">
      <c r="A88" s="42">
        <v>5</v>
      </c>
      <c r="B88" s="45"/>
      <c r="C88" s="24" t="s">
        <v>4504</v>
      </c>
      <c r="D88" s="24" t="s">
        <v>8174</v>
      </c>
      <c r="E88" s="24" t="s">
        <v>1327</v>
      </c>
      <c r="F88" s="24" t="s">
        <v>1328</v>
      </c>
      <c r="G88" s="24" t="s">
        <v>6438</v>
      </c>
      <c r="H88" s="41" t="s">
        <v>8100</v>
      </c>
      <c r="I88" s="42"/>
      <c r="J88" s="42"/>
      <c r="K88" s="42" t="s">
        <v>4517</v>
      </c>
      <c r="L88" s="24" t="s">
        <v>4518</v>
      </c>
      <c r="M88" s="393">
        <v>110415000</v>
      </c>
    </row>
    <row r="89" spans="1:13" ht="38.25">
      <c r="A89" s="42">
        <v>6</v>
      </c>
      <c r="B89" s="303"/>
      <c r="C89" s="24" t="s">
        <v>4519</v>
      </c>
      <c r="D89" s="275" t="s">
        <v>4533</v>
      </c>
      <c r="E89" s="24" t="s">
        <v>4520</v>
      </c>
      <c r="F89" s="24" t="s">
        <v>4372</v>
      </c>
      <c r="G89" s="24" t="s">
        <v>6439</v>
      </c>
      <c r="H89" s="41" t="s">
        <v>8100</v>
      </c>
      <c r="I89" s="305"/>
      <c r="J89" s="305"/>
      <c r="K89" s="394">
        <v>42403</v>
      </c>
      <c r="L89" s="24" t="s">
        <v>4373</v>
      </c>
      <c r="M89" s="306">
        <v>8400000</v>
      </c>
    </row>
    <row r="90" spans="1:13" ht="51">
      <c r="A90" s="42">
        <v>7</v>
      </c>
      <c r="B90" s="364"/>
      <c r="C90" s="24" t="s">
        <v>4374</v>
      </c>
      <c r="D90" s="24" t="s">
        <v>6172</v>
      </c>
      <c r="E90" s="24" t="s">
        <v>6173</v>
      </c>
      <c r="F90" s="24" t="s">
        <v>6174</v>
      </c>
      <c r="G90" s="24" t="s">
        <v>4378</v>
      </c>
      <c r="H90" s="41" t="s">
        <v>8100</v>
      </c>
      <c r="I90" s="303"/>
      <c r="J90" s="303"/>
      <c r="K90" s="394">
        <v>42403</v>
      </c>
      <c r="L90" s="24" t="s">
        <v>5079</v>
      </c>
      <c r="M90" s="306">
        <v>40000000</v>
      </c>
    </row>
    <row r="91" spans="1:13" ht="51">
      <c r="A91" s="42">
        <v>8</v>
      </c>
      <c r="B91" s="303"/>
      <c r="C91" s="24" t="s">
        <v>4374</v>
      </c>
      <c r="D91" s="24" t="s">
        <v>6172</v>
      </c>
      <c r="E91" s="24" t="s">
        <v>6173</v>
      </c>
      <c r="F91" s="24" t="s">
        <v>5080</v>
      </c>
      <c r="G91" s="24" t="s">
        <v>634</v>
      </c>
      <c r="H91" s="41" t="s">
        <v>8100</v>
      </c>
      <c r="I91" s="303"/>
      <c r="J91" s="303"/>
      <c r="K91" s="394">
        <v>42403</v>
      </c>
      <c r="L91" s="24" t="s">
        <v>635</v>
      </c>
      <c r="M91" s="306">
        <v>75000000</v>
      </c>
    </row>
    <row r="92" spans="1:13" ht="38.25">
      <c r="A92" s="42">
        <v>9</v>
      </c>
      <c r="B92" s="303"/>
      <c r="C92" s="24" t="s">
        <v>4505</v>
      </c>
      <c r="D92" s="24" t="s">
        <v>7189</v>
      </c>
      <c r="E92" s="24" t="s">
        <v>7190</v>
      </c>
      <c r="F92" s="24" t="s">
        <v>5254</v>
      </c>
      <c r="G92" s="24" t="s">
        <v>5255</v>
      </c>
      <c r="H92" s="41" t="s">
        <v>8100</v>
      </c>
      <c r="I92" s="303"/>
      <c r="J92" s="303"/>
      <c r="K92" s="42" t="s">
        <v>5256</v>
      </c>
      <c r="L92" s="24" t="s">
        <v>6492</v>
      </c>
      <c r="M92" s="306">
        <v>3500000</v>
      </c>
    </row>
    <row r="93" spans="1:13" ht="51">
      <c r="A93" s="42">
        <v>10</v>
      </c>
      <c r="B93" s="303"/>
      <c r="C93" s="24" t="s">
        <v>4506</v>
      </c>
      <c r="D93" s="24" t="s">
        <v>4942</v>
      </c>
      <c r="E93" s="24" t="s">
        <v>285</v>
      </c>
      <c r="F93" s="24" t="s">
        <v>286</v>
      </c>
      <c r="G93" s="24" t="s">
        <v>287</v>
      </c>
      <c r="H93" s="41" t="s">
        <v>8100</v>
      </c>
      <c r="I93" s="28"/>
      <c r="J93" s="28"/>
      <c r="K93" s="42" t="s">
        <v>288</v>
      </c>
      <c r="L93" s="24" t="s">
        <v>289</v>
      </c>
      <c r="M93" s="261">
        <v>13000000</v>
      </c>
    </row>
    <row r="94" spans="1:13" ht="51">
      <c r="A94" s="42">
        <v>11</v>
      </c>
      <c r="B94" s="28"/>
      <c r="C94" s="24" t="s">
        <v>6493</v>
      </c>
      <c r="D94" s="24" t="s">
        <v>6494</v>
      </c>
      <c r="E94" s="24" t="s">
        <v>6495</v>
      </c>
      <c r="F94" s="24" t="s">
        <v>6496</v>
      </c>
      <c r="G94" s="24" t="s">
        <v>6497</v>
      </c>
      <c r="H94" s="41" t="s">
        <v>8100</v>
      </c>
      <c r="I94" s="303"/>
      <c r="J94" s="303"/>
      <c r="K94" s="394">
        <v>42709</v>
      </c>
      <c r="L94" s="24" t="s">
        <v>252</v>
      </c>
      <c r="M94" s="306">
        <v>150000000</v>
      </c>
    </row>
    <row r="95" spans="1:13" ht="51">
      <c r="A95" s="42">
        <v>12</v>
      </c>
      <c r="B95" s="303"/>
      <c r="C95" s="24" t="s">
        <v>6493</v>
      </c>
      <c r="D95" s="24" t="s">
        <v>6494</v>
      </c>
      <c r="E95" s="24" t="s">
        <v>6498</v>
      </c>
      <c r="F95" s="24" t="s">
        <v>6499</v>
      </c>
      <c r="G95" s="24" t="s">
        <v>6500</v>
      </c>
      <c r="H95" s="41" t="s">
        <v>8100</v>
      </c>
      <c r="I95" s="303"/>
      <c r="J95" s="303"/>
      <c r="K95" s="394">
        <v>42709</v>
      </c>
      <c r="L95" s="24" t="s">
        <v>253</v>
      </c>
      <c r="M95" s="306">
        <v>412000000</v>
      </c>
    </row>
    <row r="96" spans="1:13" ht="51">
      <c r="A96" s="42">
        <v>13</v>
      </c>
      <c r="B96" s="303"/>
      <c r="C96" s="24" t="s">
        <v>6493</v>
      </c>
      <c r="D96" s="24" t="s">
        <v>6494</v>
      </c>
      <c r="E96" s="24" t="s">
        <v>6501</v>
      </c>
      <c r="F96" s="24" t="s">
        <v>6502</v>
      </c>
      <c r="G96" s="24" t="s">
        <v>6503</v>
      </c>
      <c r="H96" s="41" t="s">
        <v>8100</v>
      </c>
      <c r="I96" s="303"/>
      <c r="J96" s="303"/>
      <c r="K96" s="394">
        <v>42709</v>
      </c>
      <c r="L96" s="24" t="s">
        <v>4000</v>
      </c>
      <c r="M96" s="306">
        <v>425940000</v>
      </c>
    </row>
    <row r="97" spans="1:13" ht="51">
      <c r="A97" s="42">
        <v>14</v>
      </c>
      <c r="B97" s="303"/>
      <c r="C97" s="24" t="s">
        <v>6493</v>
      </c>
      <c r="D97" s="24" t="s">
        <v>6494</v>
      </c>
      <c r="E97" s="24" t="s">
        <v>6504</v>
      </c>
      <c r="F97" s="24" t="s">
        <v>6505</v>
      </c>
      <c r="G97" s="24" t="s">
        <v>6506</v>
      </c>
      <c r="H97" s="41" t="s">
        <v>8100</v>
      </c>
      <c r="I97" s="28"/>
      <c r="J97" s="28"/>
      <c r="K97" s="394">
        <v>42709</v>
      </c>
      <c r="L97" s="24" t="s">
        <v>3313</v>
      </c>
      <c r="M97" s="261">
        <v>58000000</v>
      </c>
    </row>
    <row r="98" spans="1:13" ht="63.75">
      <c r="A98" s="42">
        <v>15</v>
      </c>
      <c r="B98" s="28"/>
      <c r="C98" s="24" t="s">
        <v>6093</v>
      </c>
      <c r="D98" s="24" t="s">
        <v>6094</v>
      </c>
      <c r="E98" s="24" t="s">
        <v>4882</v>
      </c>
      <c r="F98" s="24" t="s">
        <v>4883</v>
      </c>
      <c r="G98" s="24" t="s">
        <v>2300</v>
      </c>
      <c r="H98" s="41" t="s">
        <v>8100</v>
      </c>
      <c r="I98" s="303"/>
      <c r="J98" s="303"/>
      <c r="K98" s="394" t="s">
        <v>4742</v>
      </c>
      <c r="L98" s="24" t="s">
        <v>3251</v>
      </c>
      <c r="M98" s="306">
        <v>7803750</v>
      </c>
    </row>
    <row r="99" spans="1:13" ht="51">
      <c r="A99" s="42">
        <v>16</v>
      </c>
      <c r="B99" s="303"/>
      <c r="C99" s="24" t="s">
        <v>3252</v>
      </c>
      <c r="D99" s="24" t="s">
        <v>3253</v>
      </c>
      <c r="E99" s="24" t="s">
        <v>3254</v>
      </c>
      <c r="F99" s="24" t="s">
        <v>3255</v>
      </c>
      <c r="G99" s="24" t="s">
        <v>6440</v>
      </c>
      <c r="H99" s="41" t="s">
        <v>8100</v>
      </c>
      <c r="I99" s="28"/>
      <c r="J99" s="28"/>
      <c r="K99" s="394">
        <v>42682</v>
      </c>
      <c r="L99" s="24" t="s">
        <v>3256</v>
      </c>
      <c r="M99" s="261">
        <v>177204000</v>
      </c>
    </row>
    <row r="100" spans="1:13" ht="51">
      <c r="A100" s="42">
        <v>17</v>
      </c>
      <c r="B100" s="28"/>
      <c r="C100" s="24" t="s">
        <v>3257</v>
      </c>
      <c r="D100" s="24" t="s">
        <v>392</v>
      </c>
      <c r="E100" s="24" t="s">
        <v>2431</v>
      </c>
      <c r="F100" s="24" t="s">
        <v>1804</v>
      </c>
      <c r="G100" s="24" t="s">
        <v>6441</v>
      </c>
      <c r="H100" s="41" t="s">
        <v>8100</v>
      </c>
      <c r="I100" s="303"/>
      <c r="J100" s="303"/>
      <c r="K100" s="394" t="s">
        <v>1546</v>
      </c>
      <c r="L100" s="24" t="s">
        <v>1805</v>
      </c>
      <c r="M100" s="306">
        <v>197480000</v>
      </c>
    </row>
    <row r="101" spans="1:13" ht="51">
      <c r="A101" s="42">
        <v>18</v>
      </c>
      <c r="B101" s="303"/>
      <c r="C101" s="24" t="s">
        <v>2150</v>
      </c>
      <c r="D101" s="24" t="s">
        <v>2151</v>
      </c>
      <c r="E101" s="24" t="s">
        <v>3276</v>
      </c>
      <c r="F101" s="24" t="s">
        <v>3277</v>
      </c>
      <c r="G101" s="24" t="s">
        <v>3278</v>
      </c>
      <c r="H101" s="41" t="s">
        <v>8100</v>
      </c>
      <c r="I101" s="303"/>
      <c r="J101" s="303"/>
      <c r="K101" s="394">
        <v>43016</v>
      </c>
      <c r="L101" s="24" t="s">
        <v>3279</v>
      </c>
      <c r="M101" s="306">
        <v>4800000</v>
      </c>
    </row>
    <row r="102" spans="1:13" ht="127.5">
      <c r="A102" s="665">
        <v>19</v>
      </c>
      <c r="B102" s="663"/>
      <c r="C102" s="621" t="s">
        <v>3280</v>
      </c>
      <c r="D102" s="621" t="s">
        <v>3281</v>
      </c>
      <c r="E102" s="621" t="s">
        <v>3282</v>
      </c>
      <c r="F102" s="621" t="s">
        <v>3283</v>
      </c>
      <c r="G102" s="621" t="s">
        <v>1604</v>
      </c>
      <c r="H102" s="623" t="s">
        <v>8100</v>
      </c>
      <c r="I102" s="663"/>
      <c r="J102" s="663"/>
      <c r="K102" s="666" t="s">
        <v>221</v>
      </c>
      <c r="L102" s="621" t="s">
        <v>1605</v>
      </c>
      <c r="M102" s="395">
        <v>12000000</v>
      </c>
    </row>
    <row r="103" spans="1:13" ht="63.75">
      <c r="A103" s="665">
        <v>20</v>
      </c>
      <c r="B103" s="663"/>
      <c r="C103" s="621" t="s">
        <v>1407</v>
      </c>
      <c r="D103" s="621" t="s">
        <v>1408</v>
      </c>
      <c r="E103" s="621" t="s">
        <v>1409</v>
      </c>
      <c r="F103" s="621" t="s">
        <v>1410</v>
      </c>
      <c r="G103" s="621" t="s">
        <v>1411</v>
      </c>
      <c r="H103" s="623" t="s">
        <v>8100</v>
      </c>
      <c r="I103" s="663"/>
      <c r="J103" s="663"/>
      <c r="K103" s="666" t="s">
        <v>1099</v>
      </c>
      <c r="L103" s="621" t="s">
        <v>1939</v>
      </c>
      <c r="M103" s="306">
        <v>14800000</v>
      </c>
    </row>
    <row r="104" spans="1:13" ht="102">
      <c r="A104" s="665">
        <v>21</v>
      </c>
      <c r="B104" s="663"/>
      <c r="C104" s="621" t="s">
        <v>1940</v>
      </c>
      <c r="D104" s="621" t="s">
        <v>1941</v>
      </c>
      <c r="E104" s="621" t="s">
        <v>1942</v>
      </c>
      <c r="F104" s="621" t="s">
        <v>1943</v>
      </c>
      <c r="G104" s="621" t="s">
        <v>1944</v>
      </c>
      <c r="H104" s="623" t="s">
        <v>8100</v>
      </c>
      <c r="I104" s="663"/>
      <c r="J104" s="663"/>
      <c r="K104" s="666" t="s">
        <v>1142</v>
      </c>
      <c r="L104" s="621" t="s">
        <v>1943</v>
      </c>
      <c r="M104" s="306">
        <v>9000000</v>
      </c>
    </row>
    <row r="105" spans="1:13" ht="51">
      <c r="A105" s="665">
        <v>22</v>
      </c>
      <c r="B105" s="663"/>
      <c r="C105" s="621" t="s">
        <v>1945</v>
      </c>
      <c r="D105" s="621" t="s">
        <v>1946</v>
      </c>
      <c r="E105" s="621" t="s">
        <v>1947</v>
      </c>
      <c r="F105" s="621" t="s">
        <v>5120</v>
      </c>
      <c r="G105" s="623" t="s">
        <v>5119</v>
      </c>
      <c r="H105" s="663" t="s">
        <v>8100</v>
      </c>
      <c r="I105" s="663"/>
      <c r="J105" s="666"/>
      <c r="K105" s="621" t="s">
        <v>1948</v>
      </c>
      <c r="L105" s="766" t="s">
        <v>3235</v>
      </c>
      <c r="M105" s="473">
        <v>6000000</v>
      </c>
    </row>
    <row r="106" spans="1:13" ht="63.75">
      <c r="A106" s="42">
        <v>23</v>
      </c>
      <c r="B106" s="345"/>
      <c r="C106" s="70" t="s">
        <v>94</v>
      </c>
      <c r="D106" s="70" t="s">
        <v>95</v>
      </c>
      <c r="E106" s="70" t="s">
        <v>96</v>
      </c>
      <c r="F106" s="397" t="s">
        <v>97</v>
      </c>
      <c r="G106" s="249" t="s">
        <v>98</v>
      </c>
      <c r="H106" s="345" t="s">
        <v>8100</v>
      </c>
      <c r="I106" s="345"/>
      <c r="J106" s="256"/>
      <c r="K106" s="288">
        <v>43315</v>
      </c>
      <c r="L106" s="472" t="s">
        <v>99</v>
      </c>
      <c r="M106" s="473">
        <v>5000000</v>
      </c>
    </row>
    <row r="107" spans="1:13" ht="12.75">
      <c r="A107" s="42">
        <v>24</v>
      </c>
      <c r="B107" s="345"/>
      <c r="C107" s="70"/>
      <c r="D107" s="70"/>
      <c r="E107" s="70"/>
      <c r="F107" s="397"/>
      <c r="G107" s="249"/>
      <c r="H107" s="345"/>
      <c r="I107" s="345"/>
      <c r="J107" s="256"/>
      <c r="K107" s="70"/>
      <c r="L107" s="472"/>
      <c r="M107" s="473"/>
    </row>
    <row r="108" spans="1:13" ht="12.75">
      <c r="A108" s="42"/>
      <c r="B108" s="345"/>
      <c r="C108" s="70"/>
      <c r="D108" s="70"/>
      <c r="E108" s="70"/>
      <c r="F108" s="397"/>
      <c r="G108" s="249"/>
      <c r="H108" s="345"/>
      <c r="I108" s="345"/>
      <c r="J108" s="256"/>
      <c r="K108" s="70"/>
      <c r="L108" s="472"/>
      <c r="M108" s="473"/>
    </row>
    <row r="109" spans="1:13" ht="12.75">
      <c r="A109" s="72"/>
      <c r="B109" s="345"/>
      <c r="C109" s="70"/>
      <c r="D109" s="70"/>
      <c r="E109" s="70"/>
      <c r="F109" s="70"/>
      <c r="G109" s="70"/>
      <c r="H109" s="249"/>
      <c r="I109" s="345"/>
      <c r="J109" s="345"/>
      <c r="K109" s="256"/>
      <c r="L109" s="70"/>
      <c r="M109" s="395"/>
    </row>
    <row r="110" spans="1:13" ht="12.75">
      <c r="A110" s="72"/>
      <c r="B110" s="345"/>
      <c r="C110" s="70"/>
      <c r="D110" s="70"/>
      <c r="E110" s="70"/>
      <c r="F110" s="70"/>
      <c r="G110" s="70"/>
      <c r="H110" s="249"/>
      <c r="I110" s="345"/>
      <c r="J110" s="345"/>
      <c r="K110" s="256"/>
      <c r="L110" s="70"/>
      <c r="M110" s="395"/>
    </row>
    <row r="111" spans="1:13" ht="12.75">
      <c r="A111" s="19"/>
      <c r="B111" s="19"/>
      <c r="C111" s="19"/>
      <c r="D111" s="19"/>
      <c r="E111" s="19"/>
      <c r="F111" s="19"/>
      <c r="G111" s="19"/>
      <c r="H111" s="19"/>
      <c r="I111" s="19"/>
      <c r="J111" s="19"/>
      <c r="K111" s="38"/>
      <c r="L111" s="19"/>
      <c r="M111" s="283"/>
    </row>
    <row r="112" spans="1:13" ht="22.5" customHeight="1">
      <c r="A112" s="77" t="s">
        <v>192</v>
      </c>
      <c r="B112" s="78" t="s">
        <v>3806</v>
      </c>
      <c r="C112" s="79"/>
      <c r="D112" s="80"/>
      <c r="E112" s="80"/>
      <c r="F112" s="80"/>
      <c r="G112" s="81"/>
      <c r="H112" s="80"/>
      <c r="I112" s="80"/>
      <c r="J112" s="80"/>
      <c r="K112" s="80"/>
      <c r="L112" s="80"/>
      <c r="M112" s="224"/>
    </row>
    <row r="113" spans="1:13" ht="22.5" customHeight="1">
      <c r="A113" s="43"/>
      <c r="B113" s="44">
        <v>127</v>
      </c>
      <c r="C113" s="357">
        <v>43347</v>
      </c>
      <c r="D113" s="358"/>
      <c r="E113" s="358"/>
      <c r="F113" s="358"/>
      <c r="G113" s="398">
        <f>SUM(M114:M245)</f>
        <v>19855321663</v>
      </c>
      <c r="H113" s="36"/>
      <c r="I113" s="36"/>
      <c r="J113" s="36"/>
      <c r="K113" s="36"/>
      <c r="L113" s="36"/>
      <c r="M113" s="224"/>
    </row>
    <row r="114" spans="1:13" ht="63.75">
      <c r="A114" s="705" t="s">
        <v>7139</v>
      </c>
      <c r="B114" s="706"/>
      <c r="C114" s="707" t="s">
        <v>5258</v>
      </c>
      <c r="D114" s="707" t="s">
        <v>6917</v>
      </c>
      <c r="E114" s="707" t="s">
        <v>6918</v>
      </c>
      <c r="F114" s="707" t="s">
        <v>8098</v>
      </c>
      <c r="G114" s="707" t="s">
        <v>8099</v>
      </c>
      <c r="H114" s="707" t="s">
        <v>8100</v>
      </c>
      <c r="I114" s="708"/>
      <c r="J114" s="708"/>
      <c r="K114" s="709" t="s">
        <v>8101</v>
      </c>
      <c r="L114" s="707" t="s">
        <v>6398</v>
      </c>
      <c r="M114" s="737">
        <v>10050000</v>
      </c>
    </row>
    <row r="115" spans="1:13" ht="76.5">
      <c r="A115" s="705" t="s">
        <v>972</v>
      </c>
      <c r="B115" s="710"/>
      <c r="C115" s="707" t="s">
        <v>6399</v>
      </c>
      <c r="D115" s="707" t="s">
        <v>1606</v>
      </c>
      <c r="E115" s="707" t="s">
        <v>260</v>
      </c>
      <c r="F115" s="707" t="s">
        <v>261</v>
      </c>
      <c r="G115" s="707" t="s">
        <v>262</v>
      </c>
      <c r="H115" s="707" t="s">
        <v>8100</v>
      </c>
      <c r="I115" s="694"/>
      <c r="J115" s="694"/>
      <c r="K115" s="695" t="s">
        <v>8101</v>
      </c>
      <c r="L115" s="707" t="s">
        <v>263</v>
      </c>
      <c r="M115" s="738">
        <v>2800000</v>
      </c>
    </row>
    <row r="116" spans="1:13" ht="63.75">
      <c r="A116" s="705" t="s">
        <v>5851</v>
      </c>
      <c r="B116" s="710"/>
      <c r="C116" s="707" t="s">
        <v>264</v>
      </c>
      <c r="D116" s="707" t="s">
        <v>265</v>
      </c>
      <c r="E116" s="707" t="s">
        <v>6040</v>
      </c>
      <c r="F116" s="707" t="s">
        <v>6041</v>
      </c>
      <c r="G116" s="707" t="s">
        <v>6042</v>
      </c>
      <c r="H116" s="707" t="s">
        <v>8100</v>
      </c>
      <c r="I116" s="694"/>
      <c r="J116" s="694"/>
      <c r="K116" s="695" t="s">
        <v>8101</v>
      </c>
      <c r="L116" s="707" t="s">
        <v>6043</v>
      </c>
      <c r="M116" s="738">
        <v>5780000</v>
      </c>
    </row>
    <row r="117" spans="1:13" ht="76.5">
      <c r="A117" s="705" t="s">
        <v>5852</v>
      </c>
      <c r="B117" s="706"/>
      <c r="C117" s="707" t="s">
        <v>6044</v>
      </c>
      <c r="D117" s="707" t="s">
        <v>6045</v>
      </c>
      <c r="E117" s="707" t="s">
        <v>6046</v>
      </c>
      <c r="F117" s="707" t="s">
        <v>6047</v>
      </c>
      <c r="G117" s="707" t="s">
        <v>1241</v>
      </c>
      <c r="H117" s="707" t="s">
        <v>8100</v>
      </c>
      <c r="I117" s="694"/>
      <c r="J117" s="694"/>
      <c r="K117" s="695" t="s">
        <v>2455</v>
      </c>
      <c r="L117" s="707" t="s">
        <v>8539</v>
      </c>
      <c r="M117" s="738">
        <v>3250000</v>
      </c>
    </row>
    <row r="118" spans="1:13" ht="51">
      <c r="A118" s="705" t="s">
        <v>5853</v>
      </c>
      <c r="B118" s="710"/>
      <c r="C118" s="707" t="s">
        <v>8540</v>
      </c>
      <c r="D118" s="707" t="s">
        <v>1049</v>
      </c>
      <c r="E118" s="707" t="s">
        <v>5434</v>
      </c>
      <c r="F118" s="707" t="s">
        <v>5435</v>
      </c>
      <c r="G118" s="707" t="s">
        <v>5409</v>
      </c>
      <c r="H118" s="707" t="s">
        <v>8100</v>
      </c>
      <c r="I118" s="694"/>
      <c r="J118" s="694"/>
      <c r="K118" s="696">
        <v>41705</v>
      </c>
      <c r="L118" s="707" t="s">
        <v>5410</v>
      </c>
      <c r="M118" s="738">
        <v>5050000</v>
      </c>
    </row>
    <row r="119" spans="1:13" ht="51" customHeight="1">
      <c r="A119" s="705" t="s">
        <v>5854</v>
      </c>
      <c r="B119" s="710"/>
      <c r="C119" s="711" t="s">
        <v>5411</v>
      </c>
      <c r="D119" s="707" t="s">
        <v>5412</v>
      </c>
      <c r="E119" s="707" t="s">
        <v>5413</v>
      </c>
      <c r="F119" s="707" t="s">
        <v>5414</v>
      </c>
      <c r="G119" s="707" t="s">
        <v>6353</v>
      </c>
      <c r="H119" s="707" t="s">
        <v>8100</v>
      </c>
      <c r="I119" s="694"/>
      <c r="J119" s="694"/>
      <c r="K119" s="695" t="s">
        <v>2455</v>
      </c>
      <c r="L119" s="707" t="s">
        <v>6354</v>
      </c>
      <c r="M119" s="738">
        <v>20377000</v>
      </c>
    </row>
    <row r="120" spans="1:13" ht="63.75">
      <c r="A120" s="705" t="s">
        <v>5855</v>
      </c>
      <c r="B120" s="706"/>
      <c r="C120" s="707" t="s">
        <v>907</v>
      </c>
      <c r="D120" s="707" t="s">
        <v>908</v>
      </c>
      <c r="E120" s="707" t="s">
        <v>757</v>
      </c>
      <c r="F120" s="707" t="s">
        <v>758</v>
      </c>
      <c r="G120" s="707" t="s">
        <v>759</v>
      </c>
      <c r="H120" s="707" t="s">
        <v>8100</v>
      </c>
      <c r="I120" s="694"/>
      <c r="J120" s="694"/>
      <c r="K120" s="695" t="s">
        <v>2455</v>
      </c>
      <c r="L120" s="707" t="s">
        <v>760</v>
      </c>
      <c r="M120" s="738">
        <v>640000</v>
      </c>
    </row>
    <row r="121" spans="1:13" ht="76.5">
      <c r="A121" s="705" t="s">
        <v>3081</v>
      </c>
      <c r="B121" s="710"/>
      <c r="C121" s="707" t="s">
        <v>761</v>
      </c>
      <c r="D121" s="707" t="s">
        <v>762</v>
      </c>
      <c r="E121" s="707" t="s">
        <v>5121</v>
      </c>
      <c r="F121" s="707" t="s">
        <v>5122</v>
      </c>
      <c r="G121" s="707" t="s">
        <v>6938</v>
      </c>
      <c r="H121" s="707"/>
      <c r="I121" s="694"/>
      <c r="J121" s="707" t="s">
        <v>8100</v>
      </c>
      <c r="K121" s="695" t="s">
        <v>92</v>
      </c>
      <c r="L121" s="707" t="s">
        <v>896</v>
      </c>
      <c r="M121" s="738">
        <v>1000</v>
      </c>
    </row>
    <row r="122" spans="1:13" ht="51" customHeight="1">
      <c r="A122" s="705" t="s">
        <v>5856</v>
      </c>
      <c r="B122" s="710"/>
      <c r="C122" s="707" t="s">
        <v>897</v>
      </c>
      <c r="D122" s="707" t="s">
        <v>898</v>
      </c>
      <c r="E122" s="707" t="s">
        <v>899</v>
      </c>
      <c r="F122" s="707" t="s">
        <v>900</v>
      </c>
      <c r="G122" s="707" t="s">
        <v>901</v>
      </c>
      <c r="H122" s="694" t="s">
        <v>8100</v>
      </c>
      <c r="I122" s="694"/>
      <c r="J122" s="694"/>
      <c r="K122" s="696">
        <v>42043</v>
      </c>
      <c r="L122" s="707" t="s">
        <v>902</v>
      </c>
      <c r="M122" s="738">
        <v>28550000</v>
      </c>
    </row>
    <row r="123" spans="1:13" ht="63.75">
      <c r="A123" s="705" t="s">
        <v>5857</v>
      </c>
      <c r="B123" s="706"/>
      <c r="C123" s="707" t="s">
        <v>903</v>
      </c>
      <c r="D123" s="707" t="s">
        <v>905</v>
      </c>
      <c r="E123" s="707" t="s">
        <v>906</v>
      </c>
      <c r="F123" s="707" t="s">
        <v>4633</v>
      </c>
      <c r="G123" s="707" t="s">
        <v>4634</v>
      </c>
      <c r="H123" s="694" t="s">
        <v>8100</v>
      </c>
      <c r="I123" s="694"/>
      <c r="J123" s="694"/>
      <c r="K123" s="695" t="s">
        <v>4635</v>
      </c>
      <c r="L123" s="707" t="s">
        <v>4636</v>
      </c>
      <c r="M123" s="738">
        <v>11215000</v>
      </c>
    </row>
    <row r="124" spans="1:13" ht="76.5">
      <c r="A124" s="705" t="s">
        <v>5858</v>
      </c>
      <c r="B124" s="710"/>
      <c r="C124" s="707" t="s">
        <v>4637</v>
      </c>
      <c r="D124" s="707" t="s">
        <v>4638</v>
      </c>
      <c r="E124" s="707" t="s">
        <v>4639</v>
      </c>
      <c r="F124" s="707" t="s">
        <v>4640</v>
      </c>
      <c r="G124" s="707" t="s">
        <v>4641</v>
      </c>
      <c r="H124" s="710" t="s">
        <v>8100</v>
      </c>
      <c r="I124" s="710"/>
      <c r="J124" s="710"/>
      <c r="K124" s="712">
        <v>41402</v>
      </c>
      <c r="L124" s="707" t="s">
        <v>4642</v>
      </c>
      <c r="M124" s="738">
        <v>200000</v>
      </c>
    </row>
    <row r="125" spans="1:13" ht="63.75" customHeight="1">
      <c r="A125" s="705" t="s">
        <v>5859</v>
      </c>
      <c r="B125" s="710"/>
      <c r="C125" s="711" t="s">
        <v>7194</v>
      </c>
      <c r="D125" s="707" t="s">
        <v>4638</v>
      </c>
      <c r="E125" s="707" t="s">
        <v>7195</v>
      </c>
      <c r="F125" s="707" t="s">
        <v>7196</v>
      </c>
      <c r="G125" s="707" t="s">
        <v>1722</v>
      </c>
      <c r="H125" s="710" t="s">
        <v>8100</v>
      </c>
      <c r="I125" s="710"/>
      <c r="J125" s="710"/>
      <c r="K125" s="713" t="s">
        <v>7197</v>
      </c>
      <c r="L125" s="707" t="s">
        <v>4682</v>
      </c>
      <c r="M125" s="738">
        <v>17500000</v>
      </c>
    </row>
    <row r="126" spans="1:13" ht="63.75">
      <c r="A126" s="705" t="s">
        <v>5860</v>
      </c>
      <c r="B126" s="710"/>
      <c r="C126" s="707" t="s">
        <v>4683</v>
      </c>
      <c r="D126" s="707" t="s">
        <v>4684</v>
      </c>
      <c r="E126" s="707" t="s">
        <v>4685</v>
      </c>
      <c r="F126" s="707" t="s">
        <v>4686</v>
      </c>
      <c r="G126" s="707" t="s">
        <v>4687</v>
      </c>
      <c r="H126" s="710" t="s">
        <v>8100</v>
      </c>
      <c r="I126" s="710"/>
      <c r="J126" s="710"/>
      <c r="K126" s="713" t="s">
        <v>7197</v>
      </c>
      <c r="L126" s="707" t="s">
        <v>4688</v>
      </c>
      <c r="M126" s="738">
        <v>630683000</v>
      </c>
    </row>
    <row r="127" spans="1:13" ht="51">
      <c r="A127" s="705" t="s">
        <v>5861</v>
      </c>
      <c r="B127" s="694"/>
      <c r="C127" s="707" t="s">
        <v>4690</v>
      </c>
      <c r="D127" s="707" t="s">
        <v>4691</v>
      </c>
      <c r="E127" s="707" t="s">
        <v>4692</v>
      </c>
      <c r="F127" s="707" t="s">
        <v>4693</v>
      </c>
      <c r="G127" s="707" t="s">
        <v>4694</v>
      </c>
      <c r="H127" s="694" t="s">
        <v>8100</v>
      </c>
      <c r="I127" s="694"/>
      <c r="J127" s="694"/>
      <c r="K127" s="695" t="s">
        <v>4695</v>
      </c>
      <c r="L127" s="707" t="s">
        <v>4696</v>
      </c>
      <c r="M127" s="738">
        <v>4765000</v>
      </c>
    </row>
    <row r="128" spans="1:13" ht="63.75">
      <c r="A128" s="705" t="s">
        <v>5862</v>
      </c>
      <c r="B128" s="694"/>
      <c r="C128" s="707" t="s">
        <v>4697</v>
      </c>
      <c r="D128" s="707" t="s">
        <v>6166</v>
      </c>
      <c r="E128" s="707" t="s">
        <v>3658</v>
      </c>
      <c r="F128" s="707" t="s">
        <v>3659</v>
      </c>
      <c r="G128" s="707" t="s">
        <v>3660</v>
      </c>
      <c r="H128" s="694" t="s">
        <v>8100</v>
      </c>
      <c r="I128" s="694"/>
      <c r="J128" s="694"/>
      <c r="K128" s="695" t="s">
        <v>3661</v>
      </c>
      <c r="L128" s="707" t="s">
        <v>3662</v>
      </c>
      <c r="M128" s="738">
        <v>400000</v>
      </c>
    </row>
    <row r="129" spans="1:13" ht="51">
      <c r="A129" s="705" t="s">
        <v>5863</v>
      </c>
      <c r="B129" s="694"/>
      <c r="C129" s="707" t="s">
        <v>3663</v>
      </c>
      <c r="D129" s="707" t="s">
        <v>6166</v>
      </c>
      <c r="E129" s="707" t="s">
        <v>3664</v>
      </c>
      <c r="F129" s="707" t="s">
        <v>2258</v>
      </c>
      <c r="G129" s="707" t="s">
        <v>2259</v>
      </c>
      <c r="H129" s="694" t="s">
        <v>8100</v>
      </c>
      <c r="I129" s="694"/>
      <c r="J129" s="694"/>
      <c r="K129" s="695" t="s">
        <v>2260</v>
      </c>
      <c r="L129" s="707" t="s">
        <v>2261</v>
      </c>
      <c r="M129" s="738">
        <v>200000</v>
      </c>
    </row>
    <row r="130" spans="1:13" ht="76.5">
      <c r="A130" s="705" t="s">
        <v>5864</v>
      </c>
      <c r="B130" s="694"/>
      <c r="C130" s="707" t="s">
        <v>2262</v>
      </c>
      <c r="D130" s="707" t="s">
        <v>2263</v>
      </c>
      <c r="E130" s="707" t="s">
        <v>2264</v>
      </c>
      <c r="F130" s="707" t="s">
        <v>2265</v>
      </c>
      <c r="G130" s="707" t="s">
        <v>2266</v>
      </c>
      <c r="H130" s="694" t="s">
        <v>8100</v>
      </c>
      <c r="I130" s="694"/>
      <c r="J130" s="694"/>
      <c r="K130" s="695" t="s">
        <v>2267</v>
      </c>
      <c r="L130" s="707" t="s">
        <v>2268</v>
      </c>
      <c r="M130" s="738">
        <v>12618900</v>
      </c>
    </row>
    <row r="131" spans="1:13" ht="63.75">
      <c r="A131" s="705" t="s">
        <v>5865</v>
      </c>
      <c r="B131" s="694"/>
      <c r="C131" s="707" t="s">
        <v>2269</v>
      </c>
      <c r="D131" s="707" t="s">
        <v>6917</v>
      </c>
      <c r="E131" s="707" t="s">
        <v>3116</v>
      </c>
      <c r="F131" s="707" t="s">
        <v>3117</v>
      </c>
      <c r="G131" s="707" t="s">
        <v>1723</v>
      </c>
      <c r="H131" s="694" t="s">
        <v>8100</v>
      </c>
      <c r="I131" s="694"/>
      <c r="J131" s="694"/>
      <c r="K131" s="695" t="s">
        <v>4635</v>
      </c>
      <c r="L131" s="707" t="s">
        <v>3118</v>
      </c>
      <c r="M131" s="738">
        <v>99105025</v>
      </c>
    </row>
    <row r="132" spans="1:13" ht="63.75">
      <c r="A132" s="705" t="s">
        <v>5866</v>
      </c>
      <c r="B132" s="694"/>
      <c r="C132" s="707" t="s">
        <v>3120</v>
      </c>
      <c r="D132" s="707" t="s">
        <v>625</v>
      </c>
      <c r="E132" s="707" t="s">
        <v>626</v>
      </c>
      <c r="F132" s="707" t="s">
        <v>8679</v>
      </c>
      <c r="G132" s="707" t="s">
        <v>8680</v>
      </c>
      <c r="H132" s="694" t="s">
        <v>8100</v>
      </c>
      <c r="I132" s="694"/>
      <c r="J132" s="694"/>
      <c r="K132" s="695" t="s">
        <v>6413</v>
      </c>
      <c r="L132" s="707" t="s">
        <v>4538</v>
      </c>
      <c r="M132" s="739">
        <v>7700000</v>
      </c>
    </row>
    <row r="133" spans="1:13" ht="114.75">
      <c r="A133" s="705" t="s">
        <v>5867</v>
      </c>
      <c r="B133" s="694"/>
      <c r="C133" s="707" t="s">
        <v>4539</v>
      </c>
      <c r="D133" s="707" t="s">
        <v>6331</v>
      </c>
      <c r="E133" s="707" t="s">
        <v>5035</v>
      </c>
      <c r="F133" s="707" t="s">
        <v>5036</v>
      </c>
      <c r="G133" s="707" t="s">
        <v>3622</v>
      </c>
      <c r="H133" s="694" t="s">
        <v>8100</v>
      </c>
      <c r="I133" s="694"/>
      <c r="J133" s="694"/>
      <c r="K133" s="696">
        <v>42248</v>
      </c>
      <c r="L133" s="707" t="s">
        <v>3623</v>
      </c>
      <c r="M133" s="739">
        <v>5200000</v>
      </c>
    </row>
    <row r="134" spans="1:13" ht="63.75">
      <c r="A134" s="705" t="s">
        <v>5868</v>
      </c>
      <c r="B134" s="694"/>
      <c r="C134" s="707" t="s">
        <v>3624</v>
      </c>
      <c r="D134" s="707" t="s">
        <v>2297</v>
      </c>
      <c r="E134" s="707" t="s">
        <v>6261</v>
      </c>
      <c r="F134" s="707" t="s">
        <v>7004</v>
      </c>
      <c r="G134" s="707" t="s">
        <v>7005</v>
      </c>
      <c r="H134" s="694" t="s">
        <v>8100</v>
      </c>
      <c r="I134" s="694"/>
      <c r="J134" s="694"/>
      <c r="K134" s="696">
        <v>42254</v>
      </c>
      <c r="L134" s="707" t="s">
        <v>5050</v>
      </c>
      <c r="M134" s="739">
        <v>273252000</v>
      </c>
    </row>
    <row r="135" spans="1:13" ht="127.5">
      <c r="A135" s="705" t="s">
        <v>5869</v>
      </c>
      <c r="B135" s="694"/>
      <c r="C135" s="707" t="s">
        <v>5051</v>
      </c>
      <c r="D135" s="707" t="s">
        <v>5052</v>
      </c>
      <c r="E135" s="707" t="s">
        <v>5872</v>
      </c>
      <c r="F135" s="707" t="s">
        <v>5873</v>
      </c>
      <c r="G135" s="707" t="s">
        <v>3578</v>
      </c>
      <c r="H135" s="694" t="s">
        <v>8100</v>
      </c>
      <c r="I135" s="694"/>
      <c r="J135" s="694"/>
      <c r="K135" s="696">
        <v>42251</v>
      </c>
      <c r="L135" s="707" t="s">
        <v>3579</v>
      </c>
      <c r="M135" s="739">
        <v>3000000</v>
      </c>
    </row>
    <row r="136" spans="1:13" ht="76.5">
      <c r="A136" s="705" t="s">
        <v>6960</v>
      </c>
      <c r="B136" s="694"/>
      <c r="C136" s="707" t="s">
        <v>3580</v>
      </c>
      <c r="D136" s="707" t="s">
        <v>5800</v>
      </c>
      <c r="E136" s="707" t="s">
        <v>5801</v>
      </c>
      <c r="F136" s="707" t="s">
        <v>5802</v>
      </c>
      <c r="G136" s="707" t="s">
        <v>5803</v>
      </c>
      <c r="H136" s="694" t="s">
        <v>8100</v>
      </c>
      <c r="I136" s="694"/>
      <c r="J136" s="694"/>
      <c r="K136" s="695" t="s">
        <v>5804</v>
      </c>
      <c r="L136" s="707" t="s">
        <v>3971</v>
      </c>
      <c r="M136" s="739">
        <v>53000000</v>
      </c>
    </row>
    <row r="137" spans="1:13" ht="76.5">
      <c r="A137" s="705" t="s">
        <v>6961</v>
      </c>
      <c r="B137" s="694"/>
      <c r="C137" s="707" t="s">
        <v>1292</v>
      </c>
      <c r="D137" s="707" t="s">
        <v>777</v>
      </c>
      <c r="E137" s="707" t="s">
        <v>2094</v>
      </c>
      <c r="F137" s="707" t="s">
        <v>2095</v>
      </c>
      <c r="G137" s="707" t="s">
        <v>1616</v>
      </c>
      <c r="H137" s="694" t="s">
        <v>8100</v>
      </c>
      <c r="I137" s="694"/>
      <c r="J137" s="694"/>
      <c r="K137" s="696">
        <v>42256</v>
      </c>
      <c r="L137" s="707" t="s">
        <v>7916</v>
      </c>
      <c r="M137" s="739">
        <v>25280000</v>
      </c>
    </row>
    <row r="138" spans="1:13" ht="63.75">
      <c r="A138" s="705" t="s">
        <v>6962</v>
      </c>
      <c r="B138" s="694"/>
      <c r="C138" s="707" t="s">
        <v>856</v>
      </c>
      <c r="D138" s="707" t="s">
        <v>857</v>
      </c>
      <c r="E138" s="707" t="s">
        <v>858</v>
      </c>
      <c r="F138" s="707" t="s">
        <v>859</v>
      </c>
      <c r="G138" s="707" t="s">
        <v>860</v>
      </c>
      <c r="H138" s="694" t="s">
        <v>8100</v>
      </c>
      <c r="I138" s="694"/>
      <c r="J138" s="694"/>
      <c r="K138" s="695" t="s">
        <v>861</v>
      </c>
      <c r="L138" s="707" t="s">
        <v>862</v>
      </c>
      <c r="M138" s="739">
        <v>9219000</v>
      </c>
    </row>
    <row r="139" spans="1:13" ht="63.75">
      <c r="A139" s="705" t="s">
        <v>6963</v>
      </c>
      <c r="B139" s="694"/>
      <c r="C139" s="707" t="s">
        <v>864</v>
      </c>
      <c r="D139" s="707" t="s">
        <v>865</v>
      </c>
      <c r="E139" s="714" t="s">
        <v>866</v>
      </c>
      <c r="F139" s="707" t="s">
        <v>867</v>
      </c>
      <c r="G139" s="707" t="s">
        <v>868</v>
      </c>
      <c r="H139" s="694" t="s">
        <v>8100</v>
      </c>
      <c r="I139" s="694"/>
      <c r="J139" s="694"/>
      <c r="K139" s="695" t="s">
        <v>6413</v>
      </c>
      <c r="L139" s="707" t="s">
        <v>869</v>
      </c>
      <c r="M139" s="739">
        <v>1677000</v>
      </c>
    </row>
    <row r="140" spans="1:13" ht="63.75">
      <c r="A140" s="705" t="s">
        <v>6964</v>
      </c>
      <c r="B140" s="694"/>
      <c r="C140" s="707" t="s">
        <v>864</v>
      </c>
      <c r="D140" s="707" t="s">
        <v>865</v>
      </c>
      <c r="E140" s="714" t="s">
        <v>606</v>
      </c>
      <c r="F140" s="707" t="s">
        <v>607</v>
      </c>
      <c r="G140" s="707" t="s">
        <v>1359</v>
      </c>
      <c r="H140" s="694" t="s">
        <v>8100</v>
      </c>
      <c r="I140" s="694"/>
      <c r="J140" s="694"/>
      <c r="K140" s="695" t="s">
        <v>6413</v>
      </c>
      <c r="L140" s="707" t="s">
        <v>1360</v>
      </c>
      <c r="M140" s="739">
        <v>631775</v>
      </c>
    </row>
    <row r="141" spans="1:13" ht="63.75" customHeight="1">
      <c r="A141" s="705" t="s">
        <v>6965</v>
      </c>
      <c r="B141" s="694"/>
      <c r="C141" s="711" t="s">
        <v>1362</v>
      </c>
      <c r="D141" s="707" t="s">
        <v>1363</v>
      </c>
      <c r="E141" s="707" t="s">
        <v>1364</v>
      </c>
      <c r="F141" s="707" t="s">
        <v>1365</v>
      </c>
      <c r="G141" s="707" t="s">
        <v>1366</v>
      </c>
      <c r="H141" s="694" t="s">
        <v>8100</v>
      </c>
      <c r="I141" s="694"/>
      <c r="J141" s="694"/>
      <c r="K141" s="696">
        <v>42256</v>
      </c>
      <c r="L141" s="707" t="s">
        <v>3225</v>
      </c>
      <c r="M141" s="739">
        <v>3046000</v>
      </c>
    </row>
    <row r="142" spans="1:13" ht="63.75" customHeight="1">
      <c r="A142" s="705" t="s">
        <v>6966</v>
      </c>
      <c r="B142" s="694"/>
      <c r="C142" s="707" t="s">
        <v>3226</v>
      </c>
      <c r="D142" s="707" t="s">
        <v>6166</v>
      </c>
      <c r="E142" s="707" t="s">
        <v>3227</v>
      </c>
      <c r="F142" s="707" t="s">
        <v>1435</v>
      </c>
      <c r="G142" s="707" t="s">
        <v>1436</v>
      </c>
      <c r="H142" s="694" t="s">
        <v>8100</v>
      </c>
      <c r="I142" s="694"/>
      <c r="J142" s="694"/>
      <c r="K142" s="695" t="s">
        <v>3119</v>
      </c>
      <c r="L142" s="707" t="s">
        <v>1437</v>
      </c>
      <c r="M142" s="739">
        <v>5257000</v>
      </c>
    </row>
    <row r="143" spans="1:13" ht="51.75" customHeight="1">
      <c r="A143" s="705" t="s">
        <v>6967</v>
      </c>
      <c r="B143" s="694"/>
      <c r="C143" s="707" t="s">
        <v>1438</v>
      </c>
      <c r="D143" s="707" t="s">
        <v>4684</v>
      </c>
      <c r="E143" s="707" t="s">
        <v>534</v>
      </c>
      <c r="F143" s="707" t="s">
        <v>535</v>
      </c>
      <c r="G143" s="707" t="s">
        <v>536</v>
      </c>
      <c r="H143" s="694" t="s">
        <v>8100</v>
      </c>
      <c r="I143" s="694"/>
      <c r="J143" s="694"/>
      <c r="K143" s="695" t="s">
        <v>537</v>
      </c>
      <c r="L143" s="707" t="s">
        <v>538</v>
      </c>
      <c r="M143" s="739">
        <v>2080000</v>
      </c>
    </row>
    <row r="144" spans="1:13" ht="51" customHeight="1">
      <c r="A144" s="705" t="s">
        <v>6968</v>
      </c>
      <c r="B144" s="694"/>
      <c r="C144" s="707" t="s">
        <v>539</v>
      </c>
      <c r="D144" s="707" t="s">
        <v>540</v>
      </c>
      <c r="E144" s="707" t="s">
        <v>541</v>
      </c>
      <c r="F144" s="707" t="s">
        <v>542</v>
      </c>
      <c r="G144" s="707" t="s">
        <v>543</v>
      </c>
      <c r="H144" s="694" t="s">
        <v>8100</v>
      </c>
      <c r="I144" s="694"/>
      <c r="J144" s="694"/>
      <c r="K144" s="695" t="s">
        <v>544</v>
      </c>
      <c r="L144" s="707" t="s">
        <v>545</v>
      </c>
      <c r="M144" s="739">
        <v>60912600</v>
      </c>
    </row>
    <row r="145" spans="1:13" ht="51" customHeight="1">
      <c r="A145" s="705" t="s">
        <v>6969</v>
      </c>
      <c r="B145" s="694"/>
      <c r="C145" s="707" t="s">
        <v>546</v>
      </c>
      <c r="D145" s="707" t="s">
        <v>6564</v>
      </c>
      <c r="E145" s="707" t="s">
        <v>6565</v>
      </c>
      <c r="F145" s="707" t="s">
        <v>8111</v>
      </c>
      <c r="G145" s="707" t="s">
        <v>8112</v>
      </c>
      <c r="H145" s="694" t="s">
        <v>8100</v>
      </c>
      <c r="I145" s="694"/>
      <c r="J145" s="694"/>
      <c r="K145" s="695" t="s">
        <v>1361</v>
      </c>
      <c r="L145" s="707" t="s">
        <v>8113</v>
      </c>
      <c r="M145" s="739">
        <v>2156000</v>
      </c>
    </row>
    <row r="146" spans="1:13" ht="51" customHeight="1">
      <c r="A146" s="705" t="s">
        <v>6970</v>
      </c>
      <c r="B146" s="694"/>
      <c r="C146" s="707" t="s">
        <v>8114</v>
      </c>
      <c r="D146" s="707" t="s">
        <v>6651</v>
      </c>
      <c r="E146" s="707" t="s">
        <v>8219</v>
      </c>
      <c r="F146" s="707" t="s">
        <v>8220</v>
      </c>
      <c r="G146" s="707" t="s">
        <v>8221</v>
      </c>
      <c r="H146" s="694" t="s">
        <v>8100</v>
      </c>
      <c r="I146" s="694"/>
      <c r="J146" s="694"/>
      <c r="K146" s="695" t="s">
        <v>8222</v>
      </c>
      <c r="L146" s="707" t="s">
        <v>3114</v>
      </c>
      <c r="M146" s="739">
        <v>32888746</v>
      </c>
    </row>
    <row r="147" spans="1:13" ht="51" customHeight="1">
      <c r="A147" s="705" t="s">
        <v>6971</v>
      </c>
      <c r="B147" s="694"/>
      <c r="C147" s="707" t="s">
        <v>5574</v>
      </c>
      <c r="D147" s="707" t="s">
        <v>762</v>
      </c>
      <c r="E147" s="707" t="s">
        <v>7236</v>
      </c>
      <c r="F147" s="707" t="s">
        <v>7237</v>
      </c>
      <c r="G147" s="707" t="s">
        <v>764</v>
      </c>
      <c r="H147" s="694" t="s">
        <v>8100</v>
      </c>
      <c r="I147" s="694"/>
      <c r="J147" s="694"/>
      <c r="K147" s="696">
        <v>42346</v>
      </c>
      <c r="L147" s="707" t="s">
        <v>765</v>
      </c>
      <c r="M147" s="739">
        <v>2450000</v>
      </c>
    </row>
    <row r="148" spans="1:13" ht="51" customHeight="1">
      <c r="A148" s="705" t="s">
        <v>6972</v>
      </c>
      <c r="B148" s="694"/>
      <c r="C148" s="707" t="s">
        <v>766</v>
      </c>
      <c r="D148" s="707" t="s">
        <v>767</v>
      </c>
      <c r="E148" s="707" t="s">
        <v>768</v>
      </c>
      <c r="F148" s="715" t="s">
        <v>769</v>
      </c>
      <c r="G148" s="707" t="s">
        <v>770</v>
      </c>
      <c r="H148" s="694" t="s">
        <v>8100</v>
      </c>
      <c r="I148" s="694"/>
      <c r="J148" s="694"/>
      <c r="K148" s="695" t="s">
        <v>8222</v>
      </c>
      <c r="L148" s="707" t="s">
        <v>771</v>
      </c>
      <c r="M148" s="739">
        <v>4198415</v>
      </c>
    </row>
    <row r="149" spans="1:13" ht="51.75" customHeight="1">
      <c r="A149" s="705" t="s">
        <v>6973</v>
      </c>
      <c r="B149" s="694"/>
      <c r="C149" s="707" t="s">
        <v>2256</v>
      </c>
      <c r="D149" s="707" t="s">
        <v>2257</v>
      </c>
      <c r="E149" s="707" t="s">
        <v>4379</v>
      </c>
      <c r="F149" s="707" t="s">
        <v>4380</v>
      </c>
      <c r="G149" s="707" t="s">
        <v>4381</v>
      </c>
      <c r="H149" s="707" t="s">
        <v>4382</v>
      </c>
      <c r="I149" s="694"/>
      <c r="J149" s="694"/>
      <c r="K149" s="696">
        <v>42256</v>
      </c>
      <c r="L149" s="451" t="s">
        <v>4383</v>
      </c>
      <c r="M149" s="739">
        <v>120960000</v>
      </c>
    </row>
    <row r="150" spans="1:13" ht="51" customHeight="1">
      <c r="A150" s="705" t="s">
        <v>6974</v>
      </c>
      <c r="B150" s="694"/>
      <c r="C150" s="707" t="s">
        <v>4384</v>
      </c>
      <c r="D150" s="707" t="s">
        <v>4385</v>
      </c>
      <c r="E150" s="707" t="s">
        <v>4386</v>
      </c>
      <c r="F150" s="707" t="s">
        <v>4387</v>
      </c>
      <c r="G150" s="707" t="s">
        <v>4388</v>
      </c>
      <c r="H150" s="694" t="s">
        <v>8100</v>
      </c>
      <c r="I150" s="694"/>
      <c r="J150" s="694"/>
      <c r="K150" s="695" t="s">
        <v>4389</v>
      </c>
      <c r="L150" s="707" t="s">
        <v>4390</v>
      </c>
      <c r="M150" s="739">
        <v>20130000</v>
      </c>
    </row>
    <row r="151" spans="1:13" ht="63.75" customHeight="1">
      <c r="A151" s="705" t="s">
        <v>6975</v>
      </c>
      <c r="B151" s="694"/>
      <c r="C151" s="707" t="s">
        <v>4391</v>
      </c>
      <c r="D151" s="707" t="s">
        <v>6262</v>
      </c>
      <c r="E151" s="707" t="s">
        <v>2563</v>
      </c>
      <c r="F151" s="707" t="s">
        <v>6279</v>
      </c>
      <c r="G151" s="707" t="s">
        <v>1584</v>
      </c>
      <c r="H151" s="694"/>
      <c r="I151" s="694"/>
      <c r="J151" s="707" t="s">
        <v>3079</v>
      </c>
      <c r="K151" s="695" t="s">
        <v>1585</v>
      </c>
      <c r="L151" s="707" t="s">
        <v>1586</v>
      </c>
      <c r="M151" s="739">
        <v>1000</v>
      </c>
    </row>
    <row r="152" spans="1:13" ht="63.75" customHeight="1">
      <c r="A152" s="705" t="s">
        <v>6976</v>
      </c>
      <c r="B152" s="694"/>
      <c r="C152" s="707" t="s">
        <v>1587</v>
      </c>
      <c r="D152" s="707" t="s">
        <v>4684</v>
      </c>
      <c r="E152" s="707" t="s">
        <v>408</v>
      </c>
      <c r="F152" s="707" t="s">
        <v>409</v>
      </c>
      <c r="G152" s="707" t="s">
        <v>412</v>
      </c>
      <c r="H152" s="694" t="s">
        <v>8100</v>
      </c>
      <c r="I152" s="694"/>
      <c r="J152" s="694"/>
      <c r="K152" s="695" t="s">
        <v>5804</v>
      </c>
      <c r="L152" s="707" t="s">
        <v>413</v>
      </c>
      <c r="M152" s="739">
        <v>600000</v>
      </c>
    </row>
    <row r="153" spans="1:13" ht="63.75">
      <c r="A153" s="705" t="s">
        <v>6143</v>
      </c>
      <c r="B153" s="694"/>
      <c r="C153" s="707" t="s">
        <v>7193</v>
      </c>
      <c r="D153" s="707" t="s">
        <v>4684</v>
      </c>
      <c r="E153" s="707" t="s">
        <v>2523</v>
      </c>
      <c r="F153" s="707" t="s">
        <v>2524</v>
      </c>
      <c r="G153" s="707" t="s">
        <v>2525</v>
      </c>
      <c r="H153" s="694" t="s">
        <v>8100</v>
      </c>
      <c r="I153" s="694"/>
      <c r="J153" s="694"/>
      <c r="K153" s="695" t="s">
        <v>5804</v>
      </c>
      <c r="L153" s="707" t="s">
        <v>2526</v>
      </c>
      <c r="M153" s="739">
        <v>45000000</v>
      </c>
    </row>
    <row r="154" spans="1:13" ht="127.5">
      <c r="A154" s="705" t="s">
        <v>6144</v>
      </c>
      <c r="B154" s="694"/>
      <c r="C154" s="707" t="s">
        <v>7971</v>
      </c>
      <c r="D154" s="707" t="s">
        <v>7972</v>
      </c>
      <c r="E154" s="707" t="s">
        <v>3084</v>
      </c>
      <c r="F154" s="707" t="s">
        <v>3066</v>
      </c>
      <c r="G154" s="707" t="s">
        <v>64</v>
      </c>
      <c r="H154" s="694" t="s">
        <v>8100</v>
      </c>
      <c r="I154" s="694"/>
      <c r="J154" s="694"/>
      <c r="K154" s="695" t="s">
        <v>65</v>
      </c>
      <c r="L154" s="707" t="s">
        <v>66</v>
      </c>
      <c r="M154" s="739">
        <v>12000000</v>
      </c>
    </row>
    <row r="155" spans="1:13" ht="63.75" customHeight="1">
      <c r="A155" s="705" t="s">
        <v>6145</v>
      </c>
      <c r="B155" s="694"/>
      <c r="C155" s="707" t="s">
        <v>4384</v>
      </c>
      <c r="D155" s="707" t="s">
        <v>5800</v>
      </c>
      <c r="E155" s="707" t="s">
        <v>4708</v>
      </c>
      <c r="F155" s="707" t="s">
        <v>4709</v>
      </c>
      <c r="G155" s="707" t="s">
        <v>4710</v>
      </c>
      <c r="H155" s="694"/>
      <c r="I155" s="694"/>
      <c r="J155" s="694"/>
      <c r="K155" s="695" t="s">
        <v>4711</v>
      </c>
      <c r="L155" s="707" t="s">
        <v>4712</v>
      </c>
      <c r="M155" s="739">
        <v>1250000</v>
      </c>
    </row>
    <row r="156" spans="1:13" ht="64.5" customHeight="1">
      <c r="A156" s="705" t="s">
        <v>6146</v>
      </c>
      <c r="B156" s="694"/>
      <c r="C156" s="707" t="s">
        <v>4713</v>
      </c>
      <c r="D156" s="707" t="s">
        <v>3603</v>
      </c>
      <c r="E156" s="707" t="s">
        <v>3604</v>
      </c>
      <c r="F156" s="707" t="s">
        <v>3605</v>
      </c>
      <c r="G156" s="707" t="s">
        <v>3606</v>
      </c>
      <c r="H156" s="694" t="s">
        <v>8100</v>
      </c>
      <c r="I156" s="694"/>
      <c r="J156" s="694"/>
      <c r="K156" s="696">
        <v>42491</v>
      </c>
      <c r="L156" s="707" t="s">
        <v>3607</v>
      </c>
      <c r="M156" s="739">
        <v>423961400</v>
      </c>
    </row>
    <row r="157" spans="1:13" ht="63.75">
      <c r="A157" s="705" t="s">
        <v>4885</v>
      </c>
      <c r="B157" s="694"/>
      <c r="C157" s="707" t="s">
        <v>3608</v>
      </c>
      <c r="D157" s="707" t="s">
        <v>7516</v>
      </c>
      <c r="E157" s="707" t="s">
        <v>7517</v>
      </c>
      <c r="F157" s="707" t="s">
        <v>2720</v>
      </c>
      <c r="G157" s="707" t="s">
        <v>1512</v>
      </c>
      <c r="H157" s="707" t="s">
        <v>2543</v>
      </c>
      <c r="I157" s="694"/>
      <c r="J157" s="694"/>
      <c r="K157" s="695" t="s">
        <v>2444</v>
      </c>
      <c r="L157" s="707" t="s">
        <v>1513</v>
      </c>
      <c r="M157" s="739">
        <v>61409000</v>
      </c>
    </row>
    <row r="158" spans="1:13" ht="63.75" customHeight="1">
      <c r="A158" s="705" t="s">
        <v>4886</v>
      </c>
      <c r="B158" s="694"/>
      <c r="C158" s="707" t="s">
        <v>1514</v>
      </c>
      <c r="D158" s="707" t="s">
        <v>1515</v>
      </c>
      <c r="E158" s="707" t="s">
        <v>3869</v>
      </c>
      <c r="F158" s="707" t="s">
        <v>3870</v>
      </c>
      <c r="G158" s="707" t="s">
        <v>3804</v>
      </c>
      <c r="H158" s="707" t="s">
        <v>4382</v>
      </c>
      <c r="I158" s="694"/>
      <c r="J158" s="694"/>
      <c r="K158" s="696">
        <v>42616</v>
      </c>
      <c r="L158" s="707" t="s">
        <v>3805</v>
      </c>
      <c r="M158" s="739">
        <v>46860000</v>
      </c>
    </row>
    <row r="159" spans="1:13" ht="63.75">
      <c r="A159" s="705" t="s">
        <v>4887</v>
      </c>
      <c r="B159" s="694"/>
      <c r="C159" s="694" t="s">
        <v>3580</v>
      </c>
      <c r="D159" s="707" t="s">
        <v>3292</v>
      </c>
      <c r="E159" s="707" t="s">
        <v>6578</v>
      </c>
      <c r="F159" s="707" t="s">
        <v>6864</v>
      </c>
      <c r="G159" s="707" t="s">
        <v>3649</v>
      </c>
      <c r="H159" s="707" t="s">
        <v>8100</v>
      </c>
      <c r="I159" s="694"/>
      <c r="J159" s="694"/>
      <c r="K159" s="696" t="s">
        <v>5804</v>
      </c>
      <c r="L159" s="707" t="s">
        <v>6826</v>
      </c>
      <c r="M159" s="739">
        <v>179440000</v>
      </c>
    </row>
    <row r="160" spans="1:13" ht="63.75">
      <c r="A160" s="705" t="s">
        <v>4888</v>
      </c>
      <c r="B160" s="694"/>
      <c r="C160" s="694" t="s">
        <v>3580</v>
      </c>
      <c r="D160" s="707" t="s">
        <v>3292</v>
      </c>
      <c r="E160" s="707" t="s">
        <v>6827</v>
      </c>
      <c r="F160" s="707" t="s">
        <v>6828</v>
      </c>
      <c r="G160" s="707" t="s">
        <v>6829</v>
      </c>
      <c r="H160" s="707" t="s">
        <v>8100</v>
      </c>
      <c r="I160" s="694"/>
      <c r="J160" s="694"/>
      <c r="K160" s="696" t="s">
        <v>5804</v>
      </c>
      <c r="L160" s="707" t="s">
        <v>6830</v>
      </c>
      <c r="M160" s="739">
        <v>192788500</v>
      </c>
    </row>
    <row r="161" spans="1:13" ht="76.5" customHeight="1">
      <c r="A161" s="705" t="s">
        <v>4889</v>
      </c>
      <c r="B161" s="694"/>
      <c r="C161" s="694" t="s">
        <v>3580</v>
      </c>
      <c r="D161" s="707" t="s">
        <v>3292</v>
      </c>
      <c r="E161" s="707" t="s">
        <v>6827</v>
      </c>
      <c r="F161" s="707" t="s">
        <v>6828</v>
      </c>
      <c r="G161" s="707" t="s">
        <v>6831</v>
      </c>
      <c r="H161" s="707" t="s">
        <v>8100</v>
      </c>
      <c r="I161" s="694"/>
      <c r="J161" s="694"/>
      <c r="K161" s="696" t="s">
        <v>5804</v>
      </c>
      <c r="L161" s="707" t="s">
        <v>6832</v>
      </c>
      <c r="M161" s="739">
        <v>9639000</v>
      </c>
    </row>
    <row r="162" spans="1:13" ht="63.75">
      <c r="A162" s="705" t="s">
        <v>4890</v>
      </c>
      <c r="B162" s="716"/>
      <c r="C162" s="700" t="s">
        <v>3580</v>
      </c>
      <c r="D162" s="717" t="s">
        <v>3292</v>
      </c>
      <c r="E162" s="717" t="s">
        <v>6578</v>
      </c>
      <c r="F162" s="717" t="s">
        <v>6828</v>
      </c>
      <c r="G162" s="707" t="s">
        <v>4434</v>
      </c>
      <c r="H162" s="717" t="s">
        <v>8100</v>
      </c>
      <c r="I162" s="716"/>
      <c r="J162" s="716"/>
      <c r="K162" s="697" t="s">
        <v>5804</v>
      </c>
      <c r="L162" s="717" t="s">
        <v>4435</v>
      </c>
      <c r="M162" s="739">
        <v>8972000</v>
      </c>
    </row>
    <row r="163" spans="1:99" s="382" customFormat="1" ht="114.75">
      <c r="A163" s="705" t="s">
        <v>4891</v>
      </c>
      <c r="B163" s="716"/>
      <c r="C163" s="700" t="s">
        <v>3179</v>
      </c>
      <c r="D163" s="717" t="s">
        <v>3180</v>
      </c>
      <c r="E163" s="717" t="s">
        <v>3181</v>
      </c>
      <c r="F163" s="717" t="s">
        <v>1879</v>
      </c>
      <c r="G163" s="717" t="s">
        <v>1880</v>
      </c>
      <c r="H163" s="717" t="s">
        <v>8100</v>
      </c>
      <c r="I163" s="716"/>
      <c r="J163" s="716"/>
      <c r="K163" s="696">
        <v>42525</v>
      </c>
      <c r="L163" s="717" t="s">
        <v>1881</v>
      </c>
      <c r="M163" s="739">
        <v>25785500</v>
      </c>
      <c r="O163" s="381"/>
      <c r="P163" s="381"/>
      <c r="Q163" s="381"/>
      <c r="R163" s="381"/>
      <c r="S163" s="381"/>
      <c r="T163" s="381"/>
      <c r="U163" s="381"/>
      <c r="V163" s="381"/>
      <c r="W163" s="381"/>
      <c r="X163" s="381"/>
      <c r="Y163" s="381"/>
      <c r="Z163" s="381"/>
      <c r="AA163" s="381"/>
      <c r="AB163" s="381"/>
      <c r="AC163" s="381"/>
      <c r="AD163" s="381"/>
      <c r="AE163" s="381"/>
      <c r="AF163" s="381"/>
      <c r="AG163" s="381"/>
      <c r="AH163" s="381"/>
      <c r="AI163" s="381"/>
      <c r="AJ163" s="381"/>
      <c r="AK163" s="381"/>
      <c r="AL163" s="381"/>
      <c r="AM163" s="381"/>
      <c r="AN163" s="381"/>
      <c r="AO163" s="381"/>
      <c r="AP163" s="381"/>
      <c r="AQ163" s="381"/>
      <c r="AR163" s="381"/>
      <c r="AS163" s="381"/>
      <c r="AT163" s="381"/>
      <c r="AU163" s="381"/>
      <c r="AV163" s="381"/>
      <c r="AW163" s="381"/>
      <c r="AX163" s="381"/>
      <c r="AY163" s="381"/>
      <c r="AZ163" s="381"/>
      <c r="BA163" s="381"/>
      <c r="BB163" s="381"/>
      <c r="BC163" s="381"/>
      <c r="BD163" s="381"/>
      <c r="BE163" s="381"/>
      <c r="BF163" s="381"/>
      <c r="BG163" s="381"/>
      <c r="BH163" s="381"/>
      <c r="BI163" s="381"/>
      <c r="BJ163" s="381"/>
      <c r="BK163" s="381"/>
      <c r="BL163" s="381"/>
      <c r="BM163" s="381"/>
      <c r="BN163" s="381"/>
      <c r="BO163" s="381"/>
      <c r="BP163" s="381"/>
      <c r="BQ163" s="381"/>
      <c r="BR163" s="381"/>
      <c r="BS163" s="381"/>
      <c r="BT163" s="381"/>
      <c r="BU163" s="381"/>
      <c r="BV163" s="381"/>
      <c r="BW163" s="381"/>
      <c r="BX163" s="381"/>
      <c r="BY163" s="381"/>
      <c r="BZ163" s="381"/>
      <c r="CA163" s="381"/>
      <c r="CB163" s="381"/>
      <c r="CC163" s="381"/>
      <c r="CD163" s="381"/>
      <c r="CE163" s="381"/>
      <c r="CF163" s="381"/>
      <c r="CG163" s="381"/>
      <c r="CH163" s="381"/>
      <c r="CI163" s="381"/>
      <c r="CJ163" s="381"/>
      <c r="CK163" s="381"/>
      <c r="CL163" s="381"/>
      <c r="CM163" s="381"/>
      <c r="CN163" s="381"/>
      <c r="CO163" s="381"/>
      <c r="CP163" s="381"/>
      <c r="CQ163" s="381"/>
      <c r="CR163" s="381"/>
      <c r="CS163" s="381"/>
      <c r="CT163" s="381"/>
      <c r="CU163" s="381"/>
    </row>
    <row r="164" spans="1:13" ht="127.5">
      <c r="A164" s="705" t="s">
        <v>4892</v>
      </c>
      <c r="B164" s="716"/>
      <c r="C164" s="700" t="s">
        <v>1882</v>
      </c>
      <c r="D164" s="717" t="s">
        <v>1883</v>
      </c>
      <c r="E164" s="717" t="s">
        <v>1884</v>
      </c>
      <c r="F164" s="717" t="s">
        <v>1885</v>
      </c>
      <c r="G164" s="717" t="s">
        <v>8384</v>
      </c>
      <c r="H164" s="717" t="s">
        <v>8100</v>
      </c>
      <c r="I164" s="716"/>
      <c r="J164" s="716"/>
      <c r="K164" s="698" t="s">
        <v>8385</v>
      </c>
      <c r="L164" s="717" t="s">
        <v>8386</v>
      </c>
      <c r="M164" s="739">
        <v>7800000</v>
      </c>
    </row>
    <row r="165" spans="1:13" ht="114.75">
      <c r="A165" s="705" t="s">
        <v>4893</v>
      </c>
      <c r="B165" s="700"/>
      <c r="C165" s="700" t="s">
        <v>1875</v>
      </c>
      <c r="D165" s="717" t="s">
        <v>8837</v>
      </c>
      <c r="E165" s="717" t="s">
        <v>1876</v>
      </c>
      <c r="F165" s="717" t="s">
        <v>8838</v>
      </c>
      <c r="G165" s="717" t="s">
        <v>7216</v>
      </c>
      <c r="H165" s="717" t="s">
        <v>8100</v>
      </c>
      <c r="I165" s="716"/>
      <c r="J165" s="716"/>
      <c r="K165" s="697">
        <v>42516</v>
      </c>
      <c r="L165" s="717" t="s">
        <v>1878</v>
      </c>
      <c r="M165" s="739">
        <v>24590000</v>
      </c>
    </row>
    <row r="166" spans="1:13" ht="63.75">
      <c r="A166" s="705" t="s">
        <v>4894</v>
      </c>
      <c r="B166" s="716"/>
      <c r="C166" s="700" t="s">
        <v>7217</v>
      </c>
      <c r="D166" s="717" t="s">
        <v>4385</v>
      </c>
      <c r="E166" s="717" t="s">
        <v>5220</v>
      </c>
      <c r="F166" s="717" t="s">
        <v>5221</v>
      </c>
      <c r="G166" s="717" t="s">
        <v>5222</v>
      </c>
      <c r="H166" s="717" t="s">
        <v>8100</v>
      </c>
      <c r="I166" s="716"/>
      <c r="J166" s="716"/>
      <c r="K166" s="697">
        <v>42516</v>
      </c>
      <c r="L166" s="717" t="s">
        <v>5223</v>
      </c>
      <c r="M166" s="739">
        <v>116910000</v>
      </c>
    </row>
    <row r="167" spans="1:13" ht="140.25" customHeight="1">
      <c r="A167" s="705" t="s">
        <v>4895</v>
      </c>
      <c r="B167" s="716"/>
      <c r="C167" s="700" t="s">
        <v>6322</v>
      </c>
      <c r="D167" s="717" t="s">
        <v>5224</v>
      </c>
      <c r="E167" s="717" t="s">
        <v>7068</v>
      </c>
      <c r="F167" s="717" t="s">
        <v>7069</v>
      </c>
      <c r="G167" s="717" t="s">
        <v>7070</v>
      </c>
      <c r="H167" s="717" t="s">
        <v>8100</v>
      </c>
      <c r="I167" s="716"/>
      <c r="J167" s="716"/>
      <c r="K167" s="697">
        <v>42520</v>
      </c>
      <c r="L167" s="717" t="s">
        <v>6743</v>
      </c>
      <c r="M167" s="739">
        <v>15200000</v>
      </c>
    </row>
    <row r="168" spans="1:13" ht="127.5">
      <c r="A168" s="705" t="s">
        <v>4896</v>
      </c>
      <c r="B168" s="716"/>
      <c r="C168" s="700" t="s">
        <v>6322</v>
      </c>
      <c r="D168" s="717" t="s">
        <v>5224</v>
      </c>
      <c r="E168" s="717" t="s">
        <v>7071</v>
      </c>
      <c r="F168" s="717" t="s">
        <v>7072</v>
      </c>
      <c r="G168" s="717" t="s">
        <v>3022</v>
      </c>
      <c r="H168" s="717" t="s">
        <v>8100</v>
      </c>
      <c r="I168" s="716"/>
      <c r="J168" s="716"/>
      <c r="K168" s="697">
        <v>42520</v>
      </c>
      <c r="L168" s="717" t="s">
        <v>284</v>
      </c>
      <c r="M168" s="739">
        <v>11450000</v>
      </c>
    </row>
    <row r="169" spans="1:13" ht="102" customHeight="1">
      <c r="A169" s="705" t="s">
        <v>4897</v>
      </c>
      <c r="B169" s="716"/>
      <c r="C169" s="717" t="s">
        <v>3023</v>
      </c>
      <c r="D169" s="717" t="s">
        <v>4385</v>
      </c>
      <c r="E169" s="717" t="s">
        <v>3024</v>
      </c>
      <c r="F169" s="717" t="s">
        <v>3025</v>
      </c>
      <c r="G169" s="717" t="s">
        <v>309</v>
      </c>
      <c r="H169" s="716"/>
      <c r="I169" s="716"/>
      <c r="J169" s="716"/>
      <c r="K169" s="697">
        <v>42521</v>
      </c>
      <c r="L169" s="717" t="s">
        <v>310</v>
      </c>
      <c r="M169" s="739">
        <v>1207764860</v>
      </c>
    </row>
    <row r="170" spans="1:13" ht="114.75">
      <c r="A170" s="705" t="s">
        <v>4898</v>
      </c>
      <c r="B170" s="718"/>
      <c r="C170" s="719" t="s">
        <v>311</v>
      </c>
      <c r="D170" s="719" t="s">
        <v>5800</v>
      </c>
      <c r="E170" s="719" t="s">
        <v>2093</v>
      </c>
      <c r="F170" s="719" t="s">
        <v>2691</v>
      </c>
      <c r="G170" s="719" t="s">
        <v>550</v>
      </c>
      <c r="H170" s="718"/>
      <c r="I170" s="718"/>
      <c r="J170" s="718"/>
      <c r="K170" s="699">
        <v>42530</v>
      </c>
      <c r="L170" s="719" t="s">
        <v>551</v>
      </c>
      <c r="M170" s="739">
        <v>113375000</v>
      </c>
    </row>
    <row r="171" spans="1:13" ht="64.5" customHeight="1">
      <c r="A171" s="705" t="s">
        <v>4899</v>
      </c>
      <c r="B171" s="716"/>
      <c r="C171" s="719" t="s">
        <v>68</v>
      </c>
      <c r="D171" s="719" t="s">
        <v>5800</v>
      </c>
      <c r="E171" s="719" t="s">
        <v>547</v>
      </c>
      <c r="F171" s="719" t="s">
        <v>548</v>
      </c>
      <c r="G171" s="719" t="s">
        <v>6784</v>
      </c>
      <c r="H171" s="718"/>
      <c r="I171" s="718"/>
      <c r="J171" s="718"/>
      <c r="K171" s="699">
        <v>42530</v>
      </c>
      <c r="L171" s="719" t="s">
        <v>6785</v>
      </c>
      <c r="M171" s="739">
        <v>175000000</v>
      </c>
    </row>
    <row r="172" spans="1:13" ht="106.5" customHeight="1">
      <c r="A172" s="705" t="s">
        <v>4900</v>
      </c>
      <c r="B172" s="716"/>
      <c r="C172" s="719" t="s">
        <v>6712</v>
      </c>
      <c r="D172" s="719" t="s">
        <v>4385</v>
      </c>
      <c r="E172" s="719" t="s">
        <v>4868</v>
      </c>
      <c r="F172" s="719" t="s">
        <v>4869</v>
      </c>
      <c r="G172" s="719" t="s">
        <v>4870</v>
      </c>
      <c r="H172" s="718"/>
      <c r="I172" s="718"/>
      <c r="J172" s="718" t="s">
        <v>3080</v>
      </c>
      <c r="K172" s="720">
        <v>42542</v>
      </c>
      <c r="L172" s="719" t="s">
        <v>4871</v>
      </c>
      <c r="M172" s="739">
        <v>12510000</v>
      </c>
    </row>
    <row r="173" spans="1:13" ht="114.75" customHeight="1">
      <c r="A173" s="705" t="s">
        <v>4901</v>
      </c>
      <c r="B173" s="716"/>
      <c r="C173" s="719" t="s">
        <v>1800</v>
      </c>
      <c r="D173" s="719" t="s">
        <v>1801</v>
      </c>
      <c r="E173" s="719" t="s">
        <v>6720</v>
      </c>
      <c r="F173" s="719" t="s">
        <v>6721</v>
      </c>
      <c r="G173" s="719" t="s">
        <v>5808</v>
      </c>
      <c r="H173" s="718"/>
      <c r="I173" s="718"/>
      <c r="J173" s="718"/>
      <c r="K173" s="720">
        <v>42538</v>
      </c>
      <c r="L173" s="719" t="s">
        <v>6722</v>
      </c>
      <c r="M173" s="739">
        <v>1000</v>
      </c>
    </row>
    <row r="174" spans="1:13" ht="127.5" customHeight="1">
      <c r="A174" s="705" t="s">
        <v>4902</v>
      </c>
      <c r="B174" s="716"/>
      <c r="C174" s="717" t="s">
        <v>1802</v>
      </c>
      <c r="D174" s="717" t="s">
        <v>4385</v>
      </c>
      <c r="E174" s="717" t="s">
        <v>6723</v>
      </c>
      <c r="F174" s="717" t="s">
        <v>6724</v>
      </c>
      <c r="G174" s="717" t="s">
        <v>5415</v>
      </c>
      <c r="H174" s="716"/>
      <c r="I174" s="716"/>
      <c r="J174" s="716"/>
      <c r="K174" s="696">
        <v>42542</v>
      </c>
      <c r="L174" s="717" t="s">
        <v>5416</v>
      </c>
      <c r="M174" s="739">
        <v>85000000</v>
      </c>
    </row>
    <row r="175" spans="1:13" ht="165.75" customHeight="1">
      <c r="A175" s="705" t="s">
        <v>4903</v>
      </c>
      <c r="B175" s="716"/>
      <c r="C175" s="717" t="s">
        <v>7341</v>
      </c>
      <c r="D175" s="717" t="s">
        <v>8494</v>
      </c>
      <c r="E175" s="717" t="s">
        <v>4763</v>
      </c>
      <c r="F175" s="717" t="s">
        <v>4764</v>
      </c>
      <c r="G175" s="717" t="s">
        <v>4765</v>
      </c>
      <c r="H175" s="716"/>
      <c r="I175" s="716"/>
      <c r="J175" s="716"/>
      <c r="K175" s="696">
        <v>42576</v>
      </c>
      <c r="L175" s="717" t="s">
        <v>4766</v>
      </c>
      <c r="M175" s="739">
        <v>810000</v>
      </c>
    </row>
    <row r="176" spans="1:13" ht="63.75" customHeight="1">
      <c r="A176" s="705" t="s">
        <v>4904</v>
      </c>
      <c r="B176" s="716"/>
      <c r="C176" s="717" t="s">
        <v>772</v>
      </c>
      <c r="D176" s="717" t="s">
        <v>4767</v>
      </c>
      <c r="E176" s="717" t="s">
        <v>8417</v>
      </c>
      <c r="F176" s="717" t="s">
        <v>8418</v>
      </c>
      <c r="G176" s="717" t="s">
        <v>6189</v>
      </c>
      <c r="H176" s="716"/>
      <c r="I176" s="716"/>
      <c r="J176" s="716"/>
      <c r="K176" s="696">
        <v>42577</v>
      </c>
      <c r="L176" s="717" t="s">
        <v>6190</v>
      </c>
      <c r="M176" s="739">
        <v>9100000</v>
      </c>
    </row>
    <row r="177" spans="1:13" ht="153" customHeight="1">
      <c r="A177" s="705" t="s">
        <v>4905</v>
      </c>
      <c r="B177" s="716"/>
      <c r="C177" s="717" t="s">
        <v>4879</v>
      </c>
      <c r="D177" s="717" t="s">
        <v>5800</v>
      </c>
      <c r="E177" s="717" t="s">
        <v>3615</v>
      </c>
      <c r="F177" s="717" t="s">
        <v>3616</v>
      </c>
      <c r="G177" s="717" t="s">
        <v>1333</v>
      </c>
      <c r="H177" s="716"/>
      <c r="I177" s="716"/>
      <c r="J177" s="716"/>
      <c r="K177" s="696">
        <v>42576</v>
      </c>
      <c r="L177" s="717" t="s">
        <v>1334</v>
      </c>
      <c r="M177" s="738">
        <v>60000000</v>
      </c>
    </row>
    <row r="178" spans="1:13" ht="63.75" customHeight="1">
      <c r="A178" s="705" t="s">
        <v>4906</v>
      </c>
      <c r="B178" s="716"/>
      <c r="C178" s="717" t="s">
        <v>1335</v>
      </c>
      <c r="D178" s="717" t="s">
        <v>1336</v>
      </c>
      <c r="E178" s="717" t="s">
        <v>4786</v>
      </c>
      <c r="F178" s="717" t="s">
        <v>4787</v>
      </c>
      <c r="G178" s="717" t="s">
        <v>8392</v>
      </c>
      <c r="H178" s="716"/>
      <c r="I178" s="716"/>
      <c r="J178" s="716"/>
      <c r="K178" s="696">
        <v>42577</v>
      </c>
      <c r="L178" s="717" t="s">
        <v>8393</v>
      </c>
      <c r="M178" s="738">
        <v>450000</v>
      </c>
    </row>
    <row r="179" spans="1:13" ht="102">
      <c r="A179" s="705" t="s">
        <v>4907</v>
      </c>
      <c r="B179" s="716"/>
      <c r="C179" s="717" t="s">
        <v>4879</v>
      </c>
      <c r="D179" s="717" t="s">
        <v>5800</v>
      </c>
      <c r="E179" s="717" t="s">
        <v>8416</v>
      </c>
      <c r="F179" s="717" t="s">
        <v>7696</v>
      </c>
      <c r="G179" s="717" t="s">
        <v>7697</v>
      </c>
      <c r="H179" s="716"/>
      <c r="I179" s="716"/>
      <c r="J179" s="716"/>
      <c r="K179" s="696">
        <v>42578</v>
      </c>
      <c r="L179" s="717" t="s">
        <v>7698</v>
      </c>
      <c r="M179" s="738">
        <v>15000000</v>
      </c>
    </row>
    <row r="180" spans="1:13" ht="89.25" customHeight="1">
      <c r="A180" s="705" t="s">
        <v>4908</v>
      </c>
      <c r="B180" s="716"/>
      <c r="C180" s="717" t="s">
        <v>1060</v>
      </c>
      <c r="D180" s="717" t="s">
        <v>7704</v>
      </c>
      <c r="E180" s="717" t="s">
        <v>7705</v>
      </c>
      <c r="F180" s="717" t="s">
        <v>7706</v>
      </c>
      <c r="G180" s="717" t="s">
        <v>7707</v>
      </c>
      <c r="H180" s="716"/>
      <c r="I180" s="716"/>
      <c r="J180" s="716"/>
      <c r="K180" s="696">
        <v>42578</v>
      </c>
      <c r="L180" s="717" t="s">
        <v>7708</v>
      </c>
      <c r="M180" s="738">
        <v>39375000</v>
      </c>
    </row>
    <row r="181" spans="1:13" ht="51">
      <c r="A181" s="705" t="s">
        <v>4909</v>
      </c>
      <c r="B181" s="716"/>
      <c r="C181" s="717" t="s">
        <v>7709</v>
      </c>
      <c r="D181" s="717" t="s">
        <v>5800</v>
      </c>
      <c r="E181" s="717" t="s">
        <v>7710</v>
      </c>
      <c r="F181" s="717" t="s">
        <v>5945</v>
      </c>
      <c r="G181" s="717" t="s">
        <v>4455</v>
      </c>
      <c r="H181" s="716"/>
      <c r="I181" s="716"/>
      <c r="J181" s="716"/>
      <c r="K181" s="696">
        <v>42594</v>
      </c>
      <c r="L181" s="717" t="s">
        <v>4456</v>
      </c>
      <c r="M181" s="738">
        <v>2250000</v>
      </c>
    </row>
    <row r="182" spans="1:13" ht="76.5">
      <c r="A182" s="705" t="s">
        <v>4910</v>
      </c>
      <c r="B182" s="716"/>
      <c r="C182" s="717" t="s">
        <v>7709</v>
      </c>
      <c r="D182" s="717" t="s">
        <v>5800</v>
      </c>
      <c r="E182" s="717" t="s">
        <v>7710</v>
      </c>
      <c r="F182" s="717" t="s">
        <v>3326</v>
      </c>
      <c r="G182" s="717" t="s">
        <v>3327</v>
      </c>
      <c r="H182" s="716"/>
      <c r="I182" s="716"/>
      <c r="J182" s="716"/>
      <c r="K182" s="697">
        <v>42594</v>
      </c>
      <c r="L182" s="721" t="s">
        <v>3328</v>
      </c>
      <c r="M182" s="738">
        <v>45000000</v>
      </c>
    </row>
    <row r="183" spans="1:13" ht="63.75">
      <c r="A183" s="705" t="s">
        <v>4911</v>
      </c>
      <c r="B183" s="700"/>
      <c r="C183" s="700" t="s">
        <v>2091</v>
      </c>
      <c r="D183" s="717" t="s">
        <v>2092</v>
      </c>
      <c r="E183" s="717" t="s">
        <v>8536</v>
      </c>
      <c r="F183" s="717" t="s">
        <v>8537</v>
      </c>
      <c r="G183" s="717" t="s">
        <v>1231</v>
      </c>
      <c r="H183" s="700"/>
      <c r="I183" s="700"/>
      <c r="J183" s="700"/>
      <c r="K183" s="697">
        <v>42604</v>
      </c>
      <c r="L183" s="721" t="s">
        <v>1232</v>
      </c>
      <c r="M183" s="738">
        <v>1013000</v>
      </c>
    </row>
    <row r="184" spans="1:13" ht="127.5">
      <c r="A184" s="705" t="s">
        <v>8115</v>
      </c>
      <c r="B184" s="700"/>
      <c r="C184" s="700" t="s">
        <v>1526</v>
      </c>
      <c r="D184" s="717" t="s">
        <v>5357</v>
      </c>
      <c r="E184" s="717" t="s">
        <v>7183</v>
      </c>
      <c r="F184" s="717" t="s">
        <v>7184</v>
      </c>
      <c r="G184" s="717" t="s">
        <v>7185</v>
      </c>
      <c r="H184" s="700"/>
      <c r="I184" s="700"/>
      <c r="J184" s="700"/>
      <c r="K184" s="722" t="s">
        <v>1525</v>
      </c>
      <c r="L184" s="721" t="s">
        <v>7186</v>
      </c>
      <c r="M184" s="738">
        <v>4683000</v>
      </c>
    </row>
    <row r="185" spans="1:13" ht="51" customHeight="1">
      <c r="A185" s="705" t="s">
        <v>8116</v>
      </c>
      <c r="B185" s="700"/>
      <c r="C185" s="700" t="s">
        <v>7187</v>
      </c>
      <c r="D185" s="717" t="s">
        <v>7188</v>
      </c>
      <c r="E185" s="717" t="s">
        <v>6946</v>
      </c>
      <c r="F185" s="717" t="s">
        <v>6947</v>
      </c>
      <c r="G185" s="717" t="s">
        <v>6948</v>
      </c>
      <c r="H185" s="700"/>
      <c r="I185" s="700"/>
      <c r="J185" s="700"/>
      <c r="K185" s="722" t="s">
        <v>6949</v>
      </c>
      <c r="L185" s="721" t="s">
        <v>6950</v>
      </c>
      <c r="M185" s="738">
        <v>6341989</v>
      </c>
    </row>
    <row r="186" spans="1:13" ht="51" customHeight="1">
      <c r="A186" s="705" t="s">
        <v>3186</v>
      </c>
      <c r="B186" s="700"/>
      <c r="C186" s="700" t="s">
        <v>4190</v>
      </c>
      <c r="D186" s="717" t="s">
        <v>4684</v>
      </c>
      <c r="E186" s="717" t="s">
        <v>6951</v>
      </c>
      <c r="F186" s="717" t="s">
        <v>6952</v>
      </c>
      <c r="G186" s="717" t="s">
        <v>6953</v>
      </c>
      <c r="H186" s="700"/>
      <c r="I186" s="700"/>
      <c r="J186" s="700"/>
      <c r="K186" s="722" t="s">
        <v>6949</v>
      </c>
      <c r="L186" s="721" t="s">
        <v>6954</v>
      </c>
      <c r="M186" s="738">
        <v>1100000</v>
      </c>
    </row>
    <row r="187" spans="1:13" ht="51" customHeight="1">
      <c r="A187" s="705" t="s">
        <v>3187</v>
      </c>
      <c r="B187" s="700"/>
      <c r="C187" s="700" t="s">
        <v>1438</v>
      </c>
      <c r="D187" s="717" t="s">
        <v>4684</v>
      </c>
      <c r="E187" s="717" t="s">
        <v>6955</v>
      </c>
      <c r="F187" s="717" t="s">
        <v>6956</v>
      </c>
      <c r="G187" s="717" t="s">
        <v>5375</v>
      </c>
      <c r="H187" s="700"/>
      <c r="I187" s="700"/>
      <c r="J187" s="700"/>
      <c r="K187" s="722" t="s">
        <v>5376</v>
      </c>
      <c r="L187" s="721" t="s">
        <v>9142</v>
      </c>
      <c r="M187" s="738">
        <v>9000000</v>
      </c>
    </row>
    <row r="188" spans="1:13" ht="72.75" customHeight="1">
      <c r="A188" s="705" t="s">
        <v>3188</v>
      </c>
      <c r="B188" s="700"/>
      <c r="C188" s="700" t="s">
        <v>4191</v>
      </c>
      <c r="D188" s="717" t="s">
        <v>8718</v>
      </c>
      <c r="E188" s="717" t="s">
        <v>8719</v>
      </c>
      <c r="F188" s="717" t="s">
        <v>8720</v>
      </c>
      <c r="G188" s="717" t="s">
        <v>1713</v>
      </c>
      <c r="H188" s="700"/>
      <c r="I188" s="700"/>
      <c r="J188" s="700"/>
      <c r="K188" s="722" t="s">
        <v>8721</v>
      </c>
      <c r="L188" s="721" t="s">
        <v>8722</v>
      </c>
      <c r="M188" s="738">
        <v>3600000</v>
      </c>
    </row>
    <row r="189" spans="1:13" ht="137.25" customHeight="1">
      <c r="A189" s="705" t="s">
        <v>3189</v>
      </c>
      <c r="B189" s="700"/>
      <c r="C189" s="717" t="s">
        <v>248</v>
      </c>
      <c r="D189" s="717" t="s">
        <v>249</v>
      </c>
      <c r="E189" s="717" t="s">
        <v>250</v>
      </c>
      <c r="F189" s="717" t="s">
        <v>4521</v>
      </c>
      <c r="G189" s="717" t="s">
        <v>4522</v>
      </c>
      <c r="H189" s="700"/>
      <c r="I189" s="700"/>
      <c r="J189" s="700"/>
      <c r="K189" s="697">
        <v>42625</v>
      </c>
      <c r="L189" s="721" t="s">
        <v>1718</v>
      </c>
      <c r="M189" s="738">
        <v>1078000</v>
      </c>
    </row>
    <row r="190" spans="1:13" ht="76.5" customHeight="1">
      <c r="A190" s="705" t="s">
        <v>3190</v>
      </c>
      <c r="B190" s="700"/>
      <c r="C190" s="717" t="s">
        <v>7217</v>
      </c>
      <c r="D190" s="717" t="s">
        <v>4385</v>
      </c>
      <c r="E190" s="717" t="s">
        <v>8412</v>
      </c>
      <c r="F190" s="717" t="s">
        <v>1719</v>
      </c>
      <c r="G190" s="717" t="s">
        <v>1720</v>
      </c>
      <c r="H190" s="700"/>
      <c r="I190" s="700"/>
      <c r="J190" s="700"/>
      <c r="K190" s="697">
        <v>42640</v>
      </c>
      <c r="L190" s="721" t="s">
        <v>1721</v>
      </c>
      <c r="M190" s="738">
        <v>6045500</v>
      </c>
    </row>
    <row r="191" spans="1:13" ht="102" customHeight="1">
      <c r="A191" s="705" t="s">
        <v>3191</v>
      </c>
      <c r="B191" s="701"/>
      <c r="C191" s="453" t="s">
        <v>864</v>
      </c>
      <c r="D191" s="453" t="s">
        <v>2972</v>
      </c>
      <c r="E191" s="453" t="s">
        <v>2973</v>
      </c>
      <c r="F191" s="453" t="s">
        <v>2974</v>
      </c>
      <c r="G191" s="453" t="s">
        <v>2975</v>
      </c>
      <c r="H191" s="455" t="s">
        <v>8100</v>
      </c>
      <c r="I191" s="455"/>
      <c r="J191" s="455"/>
      <c r="K191" s="631">
        <v>42789</v>
      </c>
      <c r="L191" s="453" t="s">
        <v>2976</v>
      </c>
      <c r="M191" s="740">
        <v>200000</v>
      </c>
    </row>
    <row r="192" spans="1:13" ht="63.75">
      <c r="A192" s="705" t="s">
        <v>3192</v>
      </c>
      <c r="B192" s="701"/>
      <c r="C192" s="453" t="s">
        <v>4542</v>
      </c>
      <c r="D192" s="453" t="s">
        <v>905</v>
      </c>
      <c r="E192" s="453" t="s">
        <v>2982</v>
      </c>
      <c r="F192" s="453" t="s">
        <v>2977</v>
      </c>
      <c r="G192" s="453" t="s">
        <v>2978</v>
      </c>
      <c r="H192" s="454" t="s">
        <v>8100</v>
      </c>
      <c r="I192" s="455"/>
      <c r="J192" s="455"/>
      <c r="K192" s="631">
        <v>42789</v>
      </c>
      <c r="L192" s="453" t="s">
        <v>2979</v>
      </c>
      <c r="M192" s="740">
        <v>4985000</v>
      </c>
    </row>
    <row r="193" spans="1:13" ht="86.25" customHeight="1">
      <c r="A193" s="705" t="s">
        <v>3193</v>
      </c>
      <c r="B193" s="701"/>
      <c r="C193" s="453" t="s">
        <v>2980</v>
      </c>
      <c r="D193" s="453" t="s">
        <v>6045</v>
      </c>
      <c r="E193" s="453" t="s">
        <v>3184</v>
      </c>
      <c r="F193" s="453" t="s">
        <v>2981</v>
      </c>
      <c r="G193" s="453" t="s">
        <v>2983</v>
      </c>
      <c r="H193" s="454" t="s">
        <v>8100</v>
      </c>
      <c r="I193" s="455"/>
      <c r="J193" s="455"/>
      <c r="K193" s="631">
        <v>42789</v>
      </c>
      <c r="L193" s="453" t="s">
        <v>6810</v>
      </c>
      <c r="M193" s="740">
        <v>1000000000</v>
      </c>
    </row>
    <row r="194" spans="1:13" ht="90.75" customHeight="1">
      <c r="A194" s="705" t="s">
        <v>1378</v>
      </c>
      <c r="B194" s="701"/>
      <c r="C194" s="453" t="s">
        <v>2980</v>
      </c>
      <c r="D194" s="453" t="s">
        <v>6045</v>
      </c>
      <c r="E194" s="453" t="s">
        <v>3184</v>
      </c>
      <c r="F194" s="453" t="s">
        <v>6811</v>
      </c>
      <c r="G194" s="453" t="s">
        <v>6812</v>
      </c>
      <c r="H194" s="454" t="s">
        <v>8100</v>
      </c>
      <c r="I194" s="455"/>
      <c r="J194" s="455"/>
      <c r="K194" s="631">
        <v>42789</v>
      </c>
      <c r="L194" s="453" t="s">
        <v>7138</v>
      </c>
      <c r="M194" s="740">
        <v>42000000</v>
      </c>
    </row>
    <row r="195" spans="1:13" ht="51.75" customHeight="1">
      <c r="A195" s="705" t="s">
        <v>1379</v>
      </c>
      <c r="B195" s="723"/>
      <c r="C195" s="453" t="s">
        <v>7140</v>
      </c>
      <c r="D195" s="453" t="s">
        <v>7141</v>
      </c>
      <c r="E195" s="453" t="s">
        <v>7142</v>
      </c>
      <c r="F195" s="453" t="s">
        <v>9034</v>
      </c>
      <c r="G195" s="453" t="s">
        <v>4718</v>
      </c>
      <c r="H195" s="454" t="s">
        <v>8100</v>
      </c>
      <c r="I195" s="455"/>
      <c r="J195" s="455"/>
      <c r="K195" s="724">
        <v>42788</v>
      </c>
      <c r="L195" s="453" t="s">
        <v>971</v>
      </c>
      <c r="M195" s="739">
        <v>62600000</v>
      </c>
    </row>
    <row r="196" spans="1:13" ht="64.5" customHeight="1">
      <c r="A196" s="705" t="s">
        <v>1380</v>
      </c>
      <c r="B196" s="725"/>
      <c r="C196" s="453" t="s">
        <v>973</v>
      </c>
      <c r="D196" s="453" t="s">
        <v>974</v>
      </c>
      <c r="E196" s="453" t="s">
        <v>3185</v>
      </c>
      <c r="F196" s="453" t="s">
        <v>975</v>
      </c>
      <c r="G196" s="453" t="s">
        <v>976</v>
      </c>
      <c r="H196" s="454" t="s">
        <v>8100</v>
      </c>
      <c r="I196" s="455"/>
      <c r="J196" s="455"/>
      <c r="K196" s="456">
        <v>42790</v>
      </c>
      <c r="L196" s="453" t="s">
        <v>977</v>
      </c>
      <c r="M196" s="739">
        <v>3900000</v>
      </c>
    </row>
    <row r="197" spans="1:13" ht="102">
      <c r="A197" s="705" t="s">
        <v>1381</v>
      </c>
      <c r="B197" s="701"/>
      <c r="C197" s="453" t="s">
        <v>9041</v>
      </c>
      <c r="D197" s="453" t="s">
        <v>9042</v>
      </c>
      <c r="E197" s="453" t="s">
        <v>5842</v>
      </c>
      <c r="F197" s="453" t="s">
        <v>5843</v>
      </c>
      <c r="G197" s="453" t="s">
        <v>5844</v>
      </c>
      <c r="H197" s="454" t="s">
        <v>8100</v>
      </c>
      <c r="I197" s="455"/>
      <c r="J197" s="455"/>
      <c r="K197" s="631">
        <v>42793</v>
      </c>
      <c r="L197" s="453" t="s">
        <v>5845</v>
      </c>
      <c r="M197" s="740">
        <v>7200000</v>
      </c>
    </row>
    <row r="198" spans="1:13" ht="102">
      <c r="A198" s="705" t="s">
        <v>1382</v>
      </c>
      <c r="B198" s="725"/>
      <c r="C198" s="453" t="s">
        <v>5846</v>
      </c>
      <c r="D198" s="453" t="s">
        <v>4684</v>
      </c>
      <c r="E198" s="453" t="s">
        <v>5847</v>
      </c>
      <c r="F198" s="453" t="s">
        <v>5848</v>
      </c>
      <c r="G198" s="453" t="s">
        <v>5849</v>
      </c>
      <c r="H198" s="454" t="s">
        <v>8100</v>
      </c>
      <c r="I198" s="455"/>
      <c r="J198" s="455"/>
      <c r="K198" s="456">
        <v>42788</v>
      </c>
      <c r="L198" s="453" t="s">
        <v>5850</v>
      </c>
      <c r="M198" s="739">
        <v>190500000</v>
      </c>
    </row>
    <row r="199" spans="1:13" ht="77.25" customHeight="1">
      <c r="A199" s="705" t="s">
        <v>1383</v>
      </c>
      <c r="B199" s="701"/>
      <c r="C199" s="453" t="s">
        <v>746</v>
      </c>
      <c r="D199" s="453" t="s">
        <v>777</v>
      </c>
      <c r="E199" s="453" t="s">
        <v>1386</v>
      </c>
      <c r="F199" s="453" t="s">
        <v>747</v>
      </c>
      <c r="G199" s="453" t="s">
        <v>748</v>
      </c>
      <c r="H199" s="454" t="s">
        <v>8100</v>
      </c>
      <c r="I199" s="455"/>
      <c r="J199" s="455"/>
      <c r="K199" s="631">
        <v>42817</v>
      </c>
      <c r="L199" s="453" t="s">
        <v>749</v>
      </c>
      <c r="M199" s="740">
        <v>400000</v>
      </c>
    </row>
    <row r="200" spans="1:13" ht="127.5">
      <c r="A200" s="705" t="s">
        <v>1384</v>
      </c>
      <c r="B200" s="725"/>
      <c r="C200" s="453" t="s">
        <v>750</v>
      </c>
      <c r="D200" s="453" t="s">
        <v>905</v>
      </c>
      <c r="E200" s="453" t="s">
        <v>5960</v>
      </c>
      <c r="F200" s="453" t="s">
        <v>7191</v>
      </c>
      <c r="G200" s="453" t="s">
        <v>5961</v>
      </c>
      <c r="H200" s="454" t="s">
        <v>8100</v>
      </c>
      <c r="I200" s="455"/>
      <c r="J200" s="455"/>
      <c r="K200" s="456">
        <v>42821</v>
      </c>
      <c r="L200" s="453" t="s">
        <v>7192</v>
      </c>
      <c r="M200" s="739">
        <v>412000</v>
      </c>
    </row>
    <row r="201" spans="1:13" ht="63.75">
      <c r="A201" s="705" t="s">
        <v>1385</v>
      </c>
      <c r="B201" s="399"/>
      <c r="C201" s="400" t="s">
        <v>5963</v>
      </c>
      <c r="D201" s="400" t="s">
        <v>540</v>
      </c>
      <c r="E201" s="400" t="s">
        <v>5964</v>
      </c>
      <c r="F201" s="400" t="s">
        <v>5966</v>
      </c>
      <c r="G201" s="400" t="s">
        <v>5965</v>
      </c>
      <c r="H201" s="400" t="s">
        <v>8100</v>
      </c>
      <c r="I201" s="399"/>
      <c r="J201" s="399"/>
      <c r="K201" s="452" t="s">
        <v>1015</v>
      </c>
      <c r="L201" s="400" t="s">
        <v>3872</v>
      </c>
      <c r="M201" s="741">
        <v>1025695559</v>
      </c>
    </row>
    <row r="202" spans="1:13" ht="63.75">
      <c r="A202" s="705" t="s">
        <v>5962</v>
      </c>
      <c r="B202" s="399"/>
      <c r="C202" s="400" t="s">
        <v>5963</v>
      </c>
      <c r="D202" s="400" t="s">
        <v>540</v>
      </c>
      <c r="E202" s="400" t="s">
        <v>5967</v>
      </c>
      <c r="F202" s="400" t="s">
        <v>5968</v>
      </c>
      <c r="G202" s="400" t="s">
        <v>5969</v>
      </c>
      <c r="H202" s="400" t="s">
        <v>8100</v>
      </c>
      <c r="I202" s="399"/>
      <c r="J202" s="399"/>
      <c r="K202" s="452" t="s">
        <v>1015</v>
      </c>
      <c r="L202" s="400" t="s">
        <v>3873</v>
      </c>
      <c r="M202" s="741">
        <v>2637502866</v>
      </c>
    </row>
    <row r="203" spans="1:13" ht="63.75">
      <c r="A203" s="705" t="s">
        <v>6207</v>
      </c>
      <c r="B203" s="399"/>
      <c r="C203" s="400" t="s">
        <v>5963</v>
      </c>
      <c r="D203" s="400" t="s">
        <v>540</v>
      </c>
      <c r="E203" s="400" t="s">
        <v>5970</v>
      </c>
      <c r="F203" s="400" t="s">
        <v>5971</v>
      </c>
      <c r="G203" s="400" t="s">
        <v>5972</v>
      </c>
      <c r="H203" s="400" t="s">
        <v>8100</v>
      </c>
      <c r="I203" s="399"/>
      <c r="J203" s="399"/>
      <c r="K203" s="452" t="s">
        <v>1015</v>
      </c>
      <c r="L203" s="400" t="s">
        <v>7373</v>
      </c>
      <c r="M203" s="741">
        <v>3155235162</v>
      </c>
    </row>
    <row r="204" spans="1:13" ht="63.75">
      <c r="A204" s="705" t="s">
        <v>6208</v>
      </c>
      <c r="B204" s="399"/>
      <c r="C204" s="400" t="s">
        <v>5963</v>
      </c>
      <c r="D204" s="400" t="s">
        <v>540</v>
      </c>
      <c r="E204" s="400" t="s">
        <v>5999</v>
      </c>
      <c r="F204" s="400" t="s">
        <v>5981</v>
      </c>
      <c r="G204" s="400" t="s">
        <v>5982</v>
      </c>
      <c r="H204" s="400" t="s">
        <v>8100</v>
      </c>
      <c r="I204" s="399"/>
      <c r="J204" s="399"/>
      <c r="K204" s="452" t="s">
        <v>1015</v>
      </c>
      <c r="L204" s="400" t="s">
        <v>7374</v>
      </c>
      <c r="M204" s="741">
        <v>73263968</v>
      </c>
    </row>
    <row r="205" spans="1:13" ht="63.75">
      <c r="A205" s="705" t="s">
        <v>6209</v>
      </c>
      <c r="B205" s="399"/>
      <c r="C205" s="400" t="s">
        <v>5963</v>
      </c>
      <c r="D205" s="400" t="s">
        <v>540</v>
      </c>
      <c r="E205" s="400" t="s">
        <v>5983</v>
      </c>
      <c r="F205" s="400" t="s">
        <v>5984</v>
      </c>
      <c r="G205" s="400" t="s">
        <v>5985</v>
      </c>
      <c r="H205" s="400" t="s">
        <v>8100</v>
      </c>
      <c r="I205" s="399"/>
      <c r="J205" s="399"/>
      <c r="K205" s="452" t="s">
        <v>1015</v>
      </c>
      <c r="L205" s="400" t="s">
        <v>7375</v>
      </c>
      <c r="M205" s="741">
        <v>928010268</v>
      </c>
    </row>
    <row r="206" spans="1:13" ht="63.75">
      <c r="A206" s="705" t="s">
        <v>6210</v>
      </c>
      <c r="B206" s="399"/>
      <c r="C206" s="400" t="s">
        <v>5963</v>
      </c>
      <c r="D206" s="400" t="s">
        <v>540</v>
      </c>
      <c r="E206" s="400" t="s">
        <v>6004</v>
      </c>
      <c r="F206" s="400" t="s">
        <v>5707</v>
      </c>
      <c r="G206" s="400" t="s">
        <v>5708</v>
      </c>
      <c r="H206" s="400" t="s">
        <v>8100</v>
      </c>
      <c r="I206" s="399"/>
      <c r="J206" s="399"/>
      <c r="K206" s="452" t="s">
        <v>1015</v>
      </c>
      <c r="L206" s="400" t="s">
        <v>7378</v>
      </c>
      <c r="M206" s="741">
        <v>1387131137</v>
      </c>
    </row>
    <row r="207" spans="1:13" ht="63.75">
      <c r="A207" s="705" t="s">
        <v>6211</v>
      </c>
      <c r="B207" s="399"/>
      <c r="C207" s="400" t="s">
        <v>5963</v>
      </c>
      <c r="D207" s="400" t="s">
        <v>540</v>
      </c>
      <c r="E207" s="400" t="s">
        <v>5709</v>
      </c>
      <c r="F207" s="400" t="s">
        <v>5710</v>
      </c>
      <c r="G207" s="400" t="s">
        <v>5711</v>
      </c>
      <c r="H207" s="400" t="s">
        <v>8100</v>
      </c>
      <c r="I207" s="399"/>
      <c r="J207" s="399"/>
      <c r="K207" s="452" t="s">
        <v>1015</v>
      </c>
      <c r="L207" s="400" t="s">
        <v>7376</v>
      </c>
      <c r="M207" s="741">
        <v>97685291</v>
      </c>
    </row>
    <row r="208" spans="1:13" ht="63.75">
      <c r="A208" s="705" t="s">
        <v>6212</v>
      </c>
      <c r="B208" s="399"/>
      <c r="C208" s="400" t="s">
        <v>5963</v>
      </c>
      <c r="D208" s="400" t="s">
        <v>540</v>
      </c>
      <c r="E208" s="400" t="s">
        <v>5712</v>
      </c>
      <c r="F208" s="400" t="s">
        <v>5713</v>
      </c>
      <c r="G208" s="400" t="s">
        <v>5714</v>
      </c>
      <c r="H208" s="400" t="s">
        <v>8100</v>
      </c>
      <c r="I208" s="399"/>
      <c r="J208" s="399"/>
      <c r="K208" s="452" t="s">
        <v>1015</v>
      </c>
      <c r="L208" s="400" t="s">
        <v>7379</v>
      </c>
      <c r="M208" s="741">
        <v>68379704</v>
      </c>
    </row>
    <row r="209" spans="1:13" ht="76.5">
      <c r="A209" s="705" t="s">
        <v>6213</v>
      </c>
      <c r="B209" s="399"/>
      <c r="C209" s="400" t="s">
        <v>5963</v>
      </c>
      <c r="D209" s="400" t="s">
        <v>540</v>
      </c>
      <c r="E209" s="400" t="s">
        <v>3871</v>
      </c>
      <c r="F209" s="400" t="s">
        <v>4734</v>
      </c>
      <c r="G209" s="400" t="s">
        <v>6206</v>
      </c>
      <c r="H209" s="400" t="s">
        <v>8100</v>
      </c>
      <c r="I209" s="399"/>
      <c r="J209" s="399"/>
      <c r="K209" s="452" t="s">
        <v>1015</v>
      </c>
      <c r="L209" s="400" t="s">
        <v>7377</v>
      </c>
      <c r="M209" s="741">
        <v>3214090298</v>
      </c>
    </row>
    <row r="210" spans="1:13" ht="76.5">
      <c r="A210" s="705" t="s">
        <v>6214</v>
      </c>
      <c r="B210" s="355"/>
      <c r="C210" s="401" t="s">
        <v>2545</v>
      </c>
      <c r="D210" s="401" t="s">
        <v>863</v>
      </c>
      <c r="E210" s="401" t="s">
        <v>3085</v>
      </c>
      <c r="F210" s="401" t="s">
        <v>6306</v>
      </c>
      <c r="G210" s="401" t="s">
        <v>2544</v>
      </c>
      <c r="H210" s="355" t="s">
        <v>8100</v>
      </c>
      <c r="I210" s="355"/>
      <c r="J210" s="355"/>
      <c r="K210" s="356" t="s">
        <v>8847</v>
      </c>
      <c r="L210" s="401" t="s">
        <v>6307</v>
      </c>
      <c r="M210" s="731">
        <v>340000000</v>
      </c>
    </row>
    <row r="211" spans="1:13" ht="63.75" customHeight="1">
      <c r="A211" s="705" t="s">
        <v>6215</v>
      </c>
      <c r="B211" s="355"/>
      <c r="C211" s="401" t="s">
        <v>2545</v>
      </c>
      <c r="D211" s="401" t="s">
        <v>863</v>
      </c>
      <c r="E211" s="401" t="s">
        <v>3086</v>
      </c>
      <c r="F211" s="401" t="s">
        <v>795</v>
      </c>
      <c r="G211" s="401" t="s">
        <v>2547</v>
      </c>
      <c r="H211" s="355" t="s">
        <v>8100</v>
      </c>
      <c r="I211" s="355"/>
      <c r="J211" s="355"/>
      <c r="K211" s="356" t="s">
        <v>8847</v>
      </c>
      <c r="L211" s="401" t="s">
        <v>796</v>
      </c>
      <c r="M211" s="731">
        <v>3838000</v>
      </c>
    </row>
    <row r="212" spans="1:13" ht="63.75" customHeight="1">
      <c r="A212" s="705" t="s">
        <v>2568</v>
      </c>
      <c r="B212" s="355"/>
      <c r="C212" s="401" t="s">
        <v>2545</v>
      </c>
      <c r="D212" s="401" t="s">
        <v>863</v>
      </c>
      <c r="E212" s="401" t="s">
        <v>3085</v>
      </c>
      <c r="F212" s="401" t="s">
        <v>2546</v>
      </c>
      <c r="G212" s="401" t="s">
        <v>2548</v>
      </c>
      <c r="H212" s="355" t="s">
        <v>8100</v>
      </c>
      <c r="I212" s="355"/>
      <c r="J212" s="355"/>
      <c r="K212" s="356" t="s">
        <v>8847</v>
      </c>
      <c r="L212" s="401" t="s">
        <v>2549</v>
      </c>
      <c r="M212" s="731">
        <v>8500000</v>
      </c>
    </row>
    <row r="213" spans="1:13" ht="63.75" customHeight="1">
      <c r="A213" s="705" t="s">
        <v>2569</v>
      </c>
      <c r="B213" s="355"/>
      <c r="C213" s="401" t="s">
        <v>2545</v>
      </c>
      <c r="D213" s="401" t="s">
        <v>863</v>
      </c>
      <c r="E213" s="401" t="s">
        <v>3087</v>
      </c>
      <c r="F213" s="401" t="s">
        <v>2633</v>
      </c>
      <c r="G213" s="401" t="s">
        <v>4469</v>
      </c>
      <c r="H213" s="355" t="s">
        <v>8100</v>
      </c>
      <c r="I213" s="355"/>
      <c r="J213" s="355"/>
      <c r="K213" s="356" t="s">
        <v>8847</v>
      </c>
      <c r="L213" s="401" t="s">
        <v>4470</v>
      </c>
      <c r="M213" s="731">
        <v>988000</v>
      </c>
    </row>
    <row r="214" spans="1:13" ht="63.75" customHeight="1">
      <c r="A214" s="705" t="s">
        <v>2570</v>
      </c>
      <c r="B214" s="355"/>
      <c r="C214" s="401" t="s">
        <v>2545</v>
      </c>
      <c r="D214" s="401" t="s">
        <v>863</v>
      </c>
      <c r="E214" s="401" t="s">
        <v>3086</v>
      </c>
      <c r="F214" s="401" t="s">
        <v>4471</v>
      </c>
      <c r="G214" s="401" t="s">
        <v>4472</v>
      </c>
      <c r="H214" s="355" t="s">
        <v>8100</v>
      </c>
      <c r="I214" s="355"/>
      <c r="J214" s="355"/>
      <c r="K214" s="356" t="s">
        <v>8847</v>
      </c>
      <c r="L214" s="401" t="s">
        <v>4473</v>
      </c>
      <c r="M214" s="731">
        <v>153500000</v>
      </c>
    </row>
    <row r="215" spans="1:13" ht="63.75" customHeight="1">
      <c r="A215" s="705" t="s">
        <v>2571</v>
      </c>
      <c r="B215" s="355"/>
      <c r="C215" s="401" t="s">
        <v>2545</v>
      </c>
      <c r="D215" s="401" t="s">
        <v>863</v>
      </c>
      <c r="E215" s="401" t="s">
        <v>3088</v>
      </c>
      <c r="F215" s="401" t="s">
        <v>4474</v>
      </c>
      <c r="G215" s="401" t="s">
        <v>4475</v>
      </c>
      <c r="H215" s="355" t="s">
        <v>8100</v>
      </c>
      <c r="I215" s="355"/>
      <c r="J215" s="355"/>
      <c r="K215" s="356" t="s">
        <v>8847</v>
      </c>
      <c r="L215" s="401" t="s">
        <v>4476</v>
      </c>
      <c r="M215" s="731">
        <v>602000</v>
      </c>
    </row>
    <row r="216" spans="1:13" ht="63.75" customHeight="1">
      <c r="A216" s="705" t="s">
        <v>2572</v>
      </c>
      <c r="B216" s="355"/>
      <c r="C216" s="401" t="s">
        <v>2545</v>
      </c>
      <c r="D216" s="401" t="s">
        <v>863</v>
      </c>
      <c r="E216" s="401" t="s">
        <v>3087</v>
      </c>
      <c r="F216" s="401" t="s">
        <v>4477</v>
      </c>
      <c r="G216" s="401" t="s">
        <v>4392</v>
      </c>
      <c r="H216" s="355" t="s">
        <v>8100</v>
      </c>
      <c r="I216" s="355"/>
      <c r="J216" s="355"/>
      <c r="K216" s="356" t="s">
        <v>8847</v>
      </c>
      <c r="L216" s="401" t="s">
        <v>4393</v>
      </c>
      <c r="M216" s="731">
        <v>39520000</v>
      </c>
    </row>
    <row r="217" spans="1:13" ht="63.75" customHeight="1">
      <c r="A217" s="705" t="s">
        <v>2573</v>
      </c>
      <c r="B217" s="355"/>
      <c r="C217" s="401" t="s">
        <v>2545</v>
      </c>
      <c r="D217" s="401" t="s">
        <v>863</v>
      </c>
      <c r="E217" s="401" t="s">
        <v>3089</v>
      </c>
      <c r="F217" s="401" t="s">
        <v>797</v>
      </c>
      <c r="G217" s="401" t="s">
        <v>6302</v>
      </c>
      <c r="H217" s="355" t="s">
        <v>8100</v>
      </c>
      <c r="I217" s="355"/>
      <c r="J217" s="355"/>
      <c r="K217" s="356" t="s">
        <v>8847</v>
      </c>
      <c r="L217" s="401" t="s">
        <v>798</v>
      </c>
      <c r="M217" s="731">
        <v>11000000</v>
      </c>
    </row>
    <row r="218" spans="1:13" ht="63.75" customHeight="1">
      <c r="A218" s="705" t="s">
        <v>2574</v>
      </c>
      <c r="B218" s="355"/>
      <c r="C218" s="401" t="s">
        <v>2545</v>
      </c>
      <c r="D218" s="401" t="s">
        <v>863</v>
      </c>
      <c r="E218" s="401" t="s">
        <v>3090</v>
      </c>
      <c r="F218" s="401" t="s">
        <v>799</v>
      </c>
      <c r="G218" s="401" t="s">
        <v>6303</v>
      </c>
      <c r="H218" s="355" t="s">
        <v>8100</v>
      </c>
      <c r="I218" s="355"/>
      <c r="J218" s="355"/>
      <c r="K218" s="356" t="s">
        <v>8847</v>
      </c>
      <c r="L218" s="401" t="s">
        <v>800</v>
      </c>
      <c r="M218" s="731">
        <v>125000000</v>
      </c>
    </row>
    <row r="219" spans="1:13" ht="63.75" customHeight="1">
      <c r="A219" s="705" t="s">
        <v>2575</v>
      </c>
      <c r="B219" s="355"/>
      <c r="C219" s="401" t="s">
        <v>2545</v>
      </c>
      <c r="D219" s="401" t="s">
        <v>863</v>
      </c>
      <c r="E219" s="401" t="s">
        <v>3091</v>
      </c>
      <c r="F219" s="401" t="s">
        <v>2566</v>
      </c>
      <c r="G219" s="401" t="s">
        <v>6304</v>
      </c>
      <c r="H219" s="355" t="s">
        <v>8100</v>
      </c>
      <c r="I219" s="355"/>
      <c r="J219" s="355"/>
      <c r="K219" s="356" t="s">
        <v>8847</v>
      </c>
      <c r="L219" s="401" t="s">
        <v>2567</v>
      </c>
      <c r="M219" s="731">
        <v>450000000</v>
      </c>
    </row>
    <row r="220" spans="1:13" ht="63.75" customHeight="1">
      <c r="A220" s="705" t="s">
        <v>2576</v>
      </c>
      <c r="B220" s="355"/>
      <c r="C220" s="401" t="s">
        <v>2545</v>
      </c>
      <c r="D220" s="401" t="s">
        <v>863</v>
      </c>
      <c r="E220" s="401" t="s">
        <v>4721</v>
      </c>
      <c r="F220" s="401" t="s">
        <v>2564</v>
      </c>
      <c r="G220" s="401" t="s">
        <v>6305</v>
      </c>
      <c r="H220" s="355" t="s">
        <v>8100</v>
      </c>
      <c r="I220" s="355"/>
      <c r="J220" s="355"/>
      <c r="K220" s="356" t="s">
        <v>8847</v>
      </c>
      <c r="L220" s="401" t="s">
        <v>2565</v>
      </c>
      <c r="M220" s="731">
        <v>24080000</v>
      </c>
    </row>
    <row r="221" spans="1:13" ht="63.75" customHeight="1">
      <c r="A221" s="705" t="s">
        <v>2577</v>
      </c>
      <c r="B221" s="399"/>
      <c r="C221" s="400" t="s">
        <v>1133</v>
      </c>
      <c r="D221" s="400" t="s">
        <v>723</v>
      </c>
      <c r="E221" s="400" t="s">
        <v>724</v>
      </c>
      <c r="F221" s="400" t="s">
        <v>1217</v>
      </c>
      <c r="G221" s="400" t="s">
        <v>432</v>
      </c>
      <c r="H221" s="400" t="s">
        <v>8100</v>
      </c>
      <c r="I221" s="399"/>
      <c r="J221" s="399"/>
      <c r="K221" s="452" t="s">
        <v>1030</v>
      </c>
      <c r="L221" s="400" t="s">
        <v>725</v>
      </c>
      <c r="M221" s="741">
        <v>109117000</v>
      </c>
    </row>
    <row r="222" spans="1:13" ht="63.75" customHeight="1">
      <c r="A222" s="705" t="s">
        <v>2578</v>
      </c>
      <c r="B222" s="401"/>
      <c r="C222" s="726" t="s">
        <v>1218</v>
      </c>
      <c r="D222" s="726" t="s">
        <v>1132</v>
      </c>
      <c r="E222" s="726" t="s">
        <v>1665</v>
      </c>
      <c r="F222" s="726" t="s">
        <v>1219</v>
      </c>
      <c r="G222" s="726" t="s">
        <v>2529</v>
      </c>
      <c r="H222" s="702" t="s">
        <v>8100</v>
      </c>
      <c r="I222" s="702"/>
      <c r="J222" s="702"/>
      <c r="K222" s="703" t="s">
        <v>8847</v>
      </c>
      <c r="L222" s="726" t="s">
        <v>1131</v>
      </c>
      <c r="M222" s="731">
        <v>10641000</v>
      </c>
    </row>
    <row r="223" spans="1:13" ht="114.75">
      <c r="A223" s="705" t="s">
        <v>2118</v>
      </c>
      <c r="B223" s="402"/>
      <c r="C223" s="727" t="s">
        <v>4777</v>
      </c>
      <c r="D223" s="727" t="s">
        <v>4702</v>
      </c>
      <c r="E223" s="727" t="s">
        <v>4703</v>
      </c>
      <c r="F223" s="727" t="s">
        <v>4704</v>
      </c>
      <c r="G223" s="727" t="s">
        <v>6545</v>
      </c>
      <c r="H223" s="727"/>
      <c r="I223" s="728"/>
      <c r="J223" s="728" t="s">
        <v>8100</v>
      </c>
      <c r="K223" s="729">
        <v>42741</v>
      </c>
      <c r="L223" s="727" t="s">
        <v>4778</v>
      </c>
      <c r="M223" s="732">
        <v>1000</v>
      </c>
    </row>
    <row r="224" spans="1:13" ht="76.5">
      <c r="A224" s="705" t="s">
        <v>2119</v>
      </c>
      <c r="B224" s="399"/>
      <c r="C224" s="727" t="s">
        <v>6546</v>
      </c>
      <c r="D224" s="727" t="s">
        <v>2881</v>
      </c>
      <c r="E224" s="727" t="s">
        <v>2882</v>
      </c>
      <c r="F224" s="727" t="s">
        <v>2883</v>
      </c>
      <c r="G224" s="727" t="s">
        <v>6167</v>
      </c>
      <c r="H224" s="727" t="s">
        <v>8100</v>
      </c>
      <c r="I224" s="728"/>
      <c r="J224" s="728"/>
      <c r="K224" s="729" t="s">
        <v>6168</v>
      </c>
      <c r="L224" s="727" t="s">
        <v>6169</v>
      </c>
      <c r="M224" s="742">
        <v>5000000</v>
      </c>
    </row>
    <row r="225" spans="1:13" ht="76.5">
      <c r="A225" s="705" t="s">
        <v>2120</v>
      </c>
      <c r="B225" s="402"/>
      <c r="C225" s="726" t="s">
        <v>8524</v>
      </c>
      <c r="D225" s="726" t="s">
        <v>8525</v>
      </c>
      <c r="E225" s="726" t="s">
        <v>7581</v>
      </c>
      <c r="F225" s="726" t="s">
        <v>8526</v>
      </c>
      <c r="G225" s="726" t="s">
        <v>7579</v>
      </c>
      <c r="H225" s="702" t="s">
        <v>8100</v>
      </c>
      <c r="I225" s="702"/>
      <c r="J225" s="702"/>
      <c r="K225" s="704">
        <v>42923</v>
      </c>
      <c r="L225" s="726" t="s">
        <v>7580</v>
      </c>
      <c r="M225" s="731">
        <v>1352500</v>
      </c>
    </row>
    <row r="226" spans="1:13" ht="63.75" customHeight="1">
      <c r="A226" s="705" t="s">
        <v>2121</v>
      </c>
      <c r="B226" s="402"/>
      <c r="C226" s="726" t="s">
        <v>3484</v>
      </c>
      <c r="D226" s="726" t="s">
        <v>3485</v>
      </c>
      <c r="E226" s="726" t="s">
        <v>3486</v>
      </c>
      <c r="F226" s="726" t="s">
        <v>3487</v>
      </c>
      <c r="G226" s="726" t="s">
        <v>4375</v>
      </c>
      <c r="H226" s="702" t="s">
        <v>8100</v>
      </c>
      <c r="I226" s="702"/>
      <c r="J226" s="702"/>
      <c r="K226" s="704" t="s">
        <v>3488</v>
      </c>
      <c r="L226" s="726" t="s">
        <v>3489</v>
      </c>
      <c r="M226" s="731">
        <v>2263000</v>
      </c>
    </row>
    <row r="227" spans="1:13" ht="114.75">
      <c r="A227" s="705" t="s">
        <v>2122</v>
      </c>
      <c r="B227" s="402"/>
      <c r="C227" s="453" t="s">
        <v>7341</v>
      </c>
      <c r="D227" s="453" t="s">
        <v>1363</v>
      </c>
      <c r="E227" s="453" t="s">
        <v>4763</v>
      </c>
      <c r="F227" s="453" t="s">
        <v>4376</v>
      </c>
      <c r="G227" s="453" t="s">
        <v>559</v>
      </c>
      <c r="H227" s="454"/>
      <c r="I227" s="455"/>
      <c r="J227" s="455" t="s">
        <v>8100</v>
      </c>
      <c r="K227" s="456" t="s">
        <v>560</v>
      </c>
      <c r="L227" s="453" t="s">
        <v>561</v>
      </c>
      <c r="M227" s="743">
        <v>1000</v>
      </c>
    </row>
    <row r="228" spans="1:13" ht="63.75">
      <c r="A228" s="705" t="s">
        <v>2123</v>
      </c>
      <c r="B228" s="402"/>
      <c r="C228" s="453" t="s">
        <v>2868</v>
      </c>
      <c r="D228" s="453" t="s">
        <v>2297</v>
      </c>
      <c r="E228" s="453" t="s">
        <v>2869</v>
      </c>
      <c r="F228" s="453" t="s">
        <v>2870</v>
      </c>
      <c r="G228" s="453" t="s">
        <v>2871</v>
      </c>
      <c r="H228" s="455" t="s">
        <v>8100</v>
      </c>
      <c r="I228" s="455"/>
      <c r="J228" s="455"/>
      <c r="K228" s="631" t="s">
        <v>2872</v>
      </c>
      <c r="L228" s="453" t="s">
        <v>2873</v>
      </c>
      <c r="M228" s="744">
        <v>1500000</v>
      </c>
    </row>
    <row r="229" spans="1:13" ht="51" customHeight="1">
      <c r="A229" s="705" t="s">
        <v>2124</v>
      </c>
      <c r="B229" s="402"/>
      <c r="C229" s="453" t="s">
        <v>3082</v>
      </c>
      <c r="D229" s="453" t="s">
        <v>4385</v>
      </c>
      <c r="E229" s="453" t="s">
        <v>3083</v>
      </c>
      <c r="F229" s="453" t="s">
        <v>1693</v>
      </c>
      <c r="G229" s="453" t="s">
        <v>1691</v>
      </c>
      <c r="H229" s="454" t="s">
        <v>8100</v>
      </c>
      <c r="I229" s="455"/>
      <c r="J229" s="455"/>
      <c r="K229" s="456" t="s">
        <v>3219</v>
      </c>
      <c r="L229" s="453" t="s">
        <v>1692</v>
      </c>
      <c r="M229" s="743">
        <v>1559900</v>
      </c>
    </row>
    <row r="230" spans="1:13" ht="165.75">
      <c r="A230" s="705" t="s">
        <v>3</v>
      </c>
      <c r="B230" s="402"/>
      <c r="C230" s="453" t="s">
        <v>1694</v>
      </c>
      <c r="D230" s="453" t="s">
        <v>1695</v>
      </c>
      <c r="E230" s="453" t="s">
        <v>1696</v>
      </c>
      <c r="F230" s="453" t="s">
        <v>1697</v>
      </c>
      <c r="G230" s="453" t="s">
        <v>1698</v>
      </c>
      <c r="H230" s="637" t="s">
        <v>8100</v>
      </c>
      <c r="I230" s="637"/>
      <c r="J230" s="637"/>
      <c r="K230" s="730" t="s">
        <v>918</v>
      </c>
      <c r="L230" s="453" t="s">
        <v>1699</v>
      </c>
      <c r="M230" s="739">
        <v>77329800</v>
      </c>
    </row>
    <row r="231" spans="1:13" ht="140.25">
      <c r="A231" s="705" t="s">
        <v>4</v>
      </c>
      <c r="B231" s="402"/>
      <c r="C231" s="453" t="s">
        <v>1704</v>
      </c>
      <c r="D231" s="453" t="s">
        <v>1705</v>
      </c>
      <c r="E231" s="453" t="s">
        <v>1700</v>
      </c>
      <c r="F231" s="453" t="s">
        <v>1701</v>
      </c>
      <c r="G231" s="453" t="s">
        <v>1702</v>
      </c>
      <c r="H231" s="402" t="s">
        <v>8100</v>
      </c>
      <c r="I231" s="402"/>
      <c r="J231" s="402"/>
      <c r="K231" s="402" t="s">
        <v>918</v>
      </c>
      <c r="L231" s="453" t="s">
        <v>1703</v>
      </c>
      <c r="M231" s="741">
        <v>65458500</v>
      </c>
    </row>
    <row r="232" spans="1:13" ht="204">
      <c r="A232" s="705" t="s">
        <v>5</v>
      </c>
      <c r="B232" s="402"/>
      <c r="C232" s="453" t="s">
        <v>1706</v>
      </c>
      <c r="D232" s="453" t="s">
        <v>4385</v>
      </c>
      <c r="E232" s="453" t="s">
        <v>2</v>
      </c>
      <c r="F232" s="453" t="s">
        <v>1707</v>
      </c>
      <c r="G232" s="453" t="s">
        <v>0</v>
      </c>
      <c r="H232" s="402" t="s">
        <v>8100</v>
      </c>
      <c r="I232" s="402"/>
      <c r="J232" s="402"/>
      <c r="K232" s="402" t="s">
        <v>3219</v>
      </c>
      <c r="L232" s="453" t="s">
        <v>1</v>
      </c>
      <c r="M232" s="741">
        <v>2422000</v>
      </c>
    </row>
    <row r="233" spans="1:13" ht="76.5">
      <c r="A233" s="705" t="s">
        <v>6</v>
      </c>
      <c r="B233" s="402"/>
      <c r="C233" s="453" t="s">
        <v>2402</v>
      </c>
      <c r="D233" s="453" t="s">
        <v>2398</v>
      </c>
      <c r="E233" s="453" t="s">
        <v>1038</v>
      </c>
      <c r="F233" s="453" t="s">
        <v>2399</v>
      </c>
      <c r="G233" s="453" t="s">
        <v>1036</v>
      </c>
      <c r="H233" s="454" t="s">
        <v>8100</v>
      </c>
      <c r="I233" s="455"/>
      <c r="J233" s="455"/>
      <c r="K233" s="456" t="s">
        <v>2400</v>
      </c>
      <c r="L233" s="453" t="s">
        <v>2401</v>
      </c>
      <c r="M233" s="743">
        <v>11025000</v>
      </c>
    </row>
    <row r="234" spans="1:13" ht="140.25">
      <c r="A234" s="705" t="s">
        <v>1039</v>
      </c>
      <c r="B234" s="402"/>
      <c r="C234" s="453" t="s">
        <v>2402</v>
      </c>
      <c r="D234" s="453" t="s">
        <v>2398</v>
      </c>
      <c r="E234" s="453" t="s">
        <v>2403</v>
      </c>
      <c r="F234" s="453" t="s">
        <v>2404</v>
      </c>
      <c r="G234" s="453" t="s">
        <v>4279</v>
      </c>
      <c r="H234" s="454" t="s">
        <v>8100</v>
      </c>
      <c r="I234" s="455"/>
      <c r="J234" s="455"/>
      <c r="K234" s="456" t="s">
        <v>2400</v>
      </c>
      <c r="L234" s="453" t="s">
        <v>4280</v>
      </c>
      <c r="M234" s="743">
        <v>13500000</v>
      </c>
    </row>
    <row r="235" spans="1:13" ht="63.75">
      <c r="A235" s="705" t="s">
        <v>805</v>
      </c>
      <c r="B235" s="402"/>
      <c r="C235" s="453" t="s">
        <v>2402</v>
      </c>
      <c r="D235" s="453" t="s">
        <v>2398</v>
      </c>
      <c r="E235" s="632" t="s">
        <v>3720</v>
      </c>
      <c r="F235" s="632" t="s">
        <v>4282</v>
      </c>
      <c r="G235" s="453" t="s">
        <v>1037</v>
      </c>
      <c r="H235" s="633" t="s">
        <v>8100</v>
      </c>
      <c r="I235" s="634"/>
      <c r="J235" s="634"/>
      <c r="K235" s="456" t="s">
        <v>2400</v>
      </c>
      <c r="L235" s="453" t="s">
        <v>4281</v>
      </c>
      <c r="M235" s="743">
        <v>645000</v>
      </c>
    </row>
    <row r="236" spans="1:13" ht="153">
      <c r="A236" s="705" t="s">
        <v>806</v>
      </c>
      <c r="B236" s="402"/>
      <c r="C236" s="453" t="s">
        <v>6711</v>
      </c>
      <c r="D236" s="453" t="s">
        <v>726</v>
      </c>
      <c r="E236" s="453" t="s">
        <v>1141</v>
      </c>
      <c r="F236" s="453" t="s">
        <v>727</v>
      </c>
      <c r="G236" s="453" t="s">
        <v>1138</v>
      </c>
      <c r="H236" s="454" t="s">
        <v>8100</v>
      </c>
      <c r="I236" s="455"/>
      <c r="J236" s="455"/>
      <c r="K236" s="456" t="s">
        <v>1139</v>
      </c>
      <c r="L236" s="453" t="s">
        <v>1140</v>
      </c>
      <c r="M236" s="743">
        <v>14216000</v>
      </c>
    </row>
    <row r="237" spans="1:13" ht="89.25">
      <c r="A237" s="747" t="s">
        <v>7438</v>
      </c>
      <c r="B237" s="748"/>
      <c r="C237" s="749" t="s">
        <v>1559</v>
      </c>
      <c r="D237" s="749" t="s">
        <v>1560</v>
      </c>
      <c r="E237" s="749" t="s">
        <v>1561</v>
      </c>
      <c r="F237" s="749" t="s">
        <v>8169</v>
      </c>
      <c r="G237" s="749" t="s">
        <v>1657</v>
      </c>
      <c r="H237" s="750" t="s">
        <v>8100</v>
      </c>
      <c r="I237" s="750"/>
      <c r="J237" s="750"/>
      <c r="K237" s="751" t="s">
        <v>8170</v>
      </c>
      <c r="L237" s="749" t="s">
        <v>1658</v>
      </c>
      <c r="M237" s="732">
        <v>1368500</v>
      </c>
    </row>
    <row r="238" spans="1:13" ht="76.5">
      <c r="A238" s="747" t="s">
        <v>7439</v>
      </c>
      <c r="B238" s="748"/>
      <c r="C238" s="752" t="s">
        <v>1199</v>
      </c>
      <c r="D238" s="752" t="s">
        <v>863</v>
      </c>
      <c r="E238" s="753" t="s">
        <v>1194</v>
      </c>
      <c r="F238" s="753" t="s">
        <v>1195</v>
      </c>
      <c r="G238" s="753" t="s">
        <v>1196</v>
      </c>
      <c r="H238" s="754" t="s">
        <v>8100</v>
      </c>
      <c r="I238" s="754"/>
      <c r="J238" s="754"/>
      <c r="K238" s="755" t="s">
        <v>1197</v>
      </c>
      <c r="L238" s="753" t="s">
        <v>1198</v>
      </c>
      <c r="M238" s="745">
        <v>3125000</v>
      </c>
    </row>
    <row r="239" spans="1:13" ht="204">
      <c r="A239" s="756" t="s">
        <v>7440</v>
      </c>
      <c r="B239" s="757"/>
      <c r="C239" s="758" t="s">
        <v>1659</v>
      </c>
      <c r="D239" s="758" t="s">
        <v>1660</v>
      </c>
      <c r="E239" s="758" t="s">
        <v>1661</v>
      </c>
      <c r="F239" s="758" t="s">
        <v>1662</v>
      </c>
      <c r="G239" s="758" t="s">
        <v>1663</v>
      </c>
      <c r="H239" s="759" t="s">
        <v>8100</v>
      </c>
      <c r="I239" s="759"/>
      <c r="J239" s="759"/>
      <c r="K239" s="760">
        <v>43254</v>
      </c>
      <c r="L239" s="758" t="s">
        <v>1664</v>
      </c>
      <c r="M239" s="746">
        <v>4200000</v>
      </c>
    </row>
    <row r="240" spans="1:14" ht="191.25">
      <c r="A240" s="761" t="s">
        <v>7441</v>
      </c>
      <c r="B240" s="636"/>
      <c r="C240" s="878" t="s">
        <v>9028</v>
      </c>
      <c r="D240" s="878" t="s">
        <v>9029</v>
      </c>
      <c r="E240" s="878" t="s">
        <v>9030</v>
      </c>
      <c r="F240" s="878" t="s">
        <v>9031</v>
      </c>
      <c r="G240" s="878" t="s">
        <v>9032</v>
      </c>
      <c r="H240" s="879" t="s">
        <v>8100</v>
      </c>
      <c r="I240" s="879"/>
      <c r="J240" s="879"/>
      <c r="K240" s="880">
        <v>43347</v>
      </c>
      <c r="L240" s="878" t="s">
        <v>9033</v>
      </c>
      <c r="M240" s="881">
        <v>6000000</v>
      </c>
      <c r="N240" s="881"/>
    </row>
    <row r="241" spans="1:14" ht="15">
      <c r="A241" s="635"/>
      <c r="B241" s="636"/>
      <c r="C241" s="762"/>
      <c r="D241" s="762"/>
      <c r="E241" s="763"/>
      <c r="F241" s="763"/>
      <c r="G241" s="763"/>
      <c r="H241" s="764"/>
      <c r="I241" s="764"/>
      <c r="J241" s="764"/>
      <c r="K241" s="765"/>
      <c r="L241" s="763"/>
      <c r="M241" s="733"/>
      <c r="N241" s="638"/>
    </row>
    <row r="242" spans="1:14" ht="15">
      <c r="A242" s="635"/>
      <c r="B242" s="636"/>
      <c r="C242" s="762"/>
      <c r="D242" s="762"/>
      <c r="E242" s="763"/>
      <c r="F242" s="763"/>
      <c r="G242" s="763"/>
      <c r="H242" s="764"/>
      <c r="I242" s="764"/>
      <c r="J242" s="764"/>
      <c r="K242" s="765"/>
      <c r="L242" s="763"/>
      <c r="M242" s="733"/>
      <c r="N242" s="638"/>
    </row>
    <row r="243" spans="1:100" ht="15">
      <c r="A243" s="68"/>
      <c r="B243" s="68"/>
      <c r="C243" s="68"/>
      <c r="D243" s="70"/>
      <c r="E243" s="70"/>
      <c r="F243" s="70"/>
      <c r="G243" s="70"/>
      <c r="H243" s="70"/>
      <c r="I243" s="70"/>
      <c r="J243" s="68"/>
      <c r="K243" s="68"/>
      <c r="L243" s="215"/>
      <c r="M243" s="734"/>
      <c r="N243" s="736"/>
      <c r="O243" s="343"/>
      <c r="CV243" s="2"/>
    </row>
    <row r="244" spans="1:100" ht="15">
      <c r="A244" s="68"/>
      <c r="B244" s="68"/>
      <c r="C244" s="68"/>
      <c r="D244" s="70"/>
      <c r="E244" s="70"/>
      <c r="F244" s="70"/>
      <c r="G244" s="70"/>
      <c r="H244" s="70"/>
      <c r="I244" s="70"/>
      <c r="J244" s="68"/>
      <c r="K244" s="68"/>
      <c r="L244" s="215"/>
      <c r="M244" s="734"/>
      <c r="N244" s="736"/>
      <c r="O244" s="343"/>
      <c r="CV244" s="2"/>
    </row>
    <row r="245" spans="1:100" ht="15">
      <c r="A245" s="68"/>
      <c r="B245" s="68"/>
      <c r="C245" s="68"/>
      <c r="D245" s="70"/>
      <c r="E245" s="70"/>
      <c r="F245" s="70"/>
      <c r="G245" s="70"/>
      <c r="H245" s="70"/>
      <c r="I245" s="70"/>
      <c r="J245" s="68"/>
      <c r="K245" s="68"/>
      <c r="L245" s="215"/>
      <c r="M245" s="734"/>
      <c r="N245" s="736"/>
      <c r="O245" s="343"/>
      <c r="CV245" s="2"/>
    </row>
    <row r="246" spans="1:100" ht="15">
      <c r="A246" s="197"/>
      <c r="B246" s="197"/>
      <c r="C246" s="197"/>
      <c r="D246" s="197"/>
      <c r="E246" s="197"/>
      <c r="F246" s="197"/>
      <c r="G246" s="197"/>
      <c r="H246" s="197"/>
      <c r="I246" s="197"/>
      <c r="J246" s="197"/>
      <c r="K246" s="197"/>
      <c r="L246" s="225"/>
      <c r="M246" s="735"/>
      <c r="N246" s="198"/>
      <c r="O246" s="287"/>
      <c r="CV246" s="2"/>
    </row>
    <row r="247" spans="1:14" ht="21" customHeight="1">
      <c r="A247" s="82" t="s">
        <v>1058</v>
      </c>
      <c r="B247" s="82" t="s">
        <v>3322</v>
      </c>
      <c r="C247" s="83"/>
      <c r="D247" s="83"/>
      <c r="E247" s="83"/>
      <c r="F247" s="83"/>
      <c r="G247" s="83"/>
      <c r="H247" s="83"/>
      <c r="I247" s="83"/>
      <c r="J247" s="83"/>
      <c r="K247" s="84"/>
      <c r="L247" s="83"/>
      <c r="M247" s="4"/>
      <c r="N247" s="4"/>
    </row>
    <row r="248" spans="1:14" ht="15.75">
      <c r="A248" s="67"/>
      <c r="B248" s="67">
        <v>97</v>
      </c>
      <c r="C248" s="168" t="s">
        <v>388</v>
      </c>
      <c r="D248" s="19"/>
      <c r="E248" s="19"/>
      <c r="F248" s="19"/>
      <c r="G248" s="300">
        <f>SUM(N249:N349)</f>
        <v>5757938987</v>
      </c>
      <c r="H248" s="19"/>
      <c r="I248" s="19"/>
      <c r="J248" s="19"/>
      <c r="K248" s="38"/>
      <c r="L248" s="19"/>
      <c r="M248" s="4"/>
      <c r="N248" s="234"/>
    </row>
    <row r="249" spans="1:14" ht="51">
      <c r="A249" s="140">
        <v>1</v>
      </c>
      <c r="B249" s="140"/>
      <c r="C249" s="141" t="s">
        <v>3807</v>
      </c>
      <c r="D249" s="141" t="s">
        <v>5654</v>
      </c>
      <c r="E249" s="141" t="s">
        <v>5655</v>
      </c>
      <c r="F249" s="141" t="s">
        <v>5656</v>
      </c>
      <c r="G249" s="141" t="s">
        <v>5657</v>
      </c>
      <c r="H249" s="142" t="s">
        <v>2108</v>
      </c>
      <c r="I249" s="146"/>
      <c r="J249" s="147"/>
      <c r="K249" s="142" t="s">
        <v>5658</v>
      </c>
      <c r="L249" s="141" t="s">
        <v>5659</v>
      </c>
      <c r="M249" s="140"/>
      <c r="N249" s="298">
        <v>22307000</v>
      </c>
    </row>
    <row r="250" spans="1:14" ht="51" customHeight="1">
      <c r="A250" s="140">
        <v>2</v>
      </c>
      <c r="B250" s="140"/>
      <c r="C250" s="141" t="s">
        <v>1816</v>
      </c>
      <c r="D250" s="141" t="s">
        <v>1817</v>
      </c>
      <c r="E250" s="141" t="s">
        <v>1818</v>
      </c>
      <c r="F250" s="141" t="s">
        <v>1812</v>
      </c>
      <c r="G250" s="141" t="s">
        <v>1813</v>
      </c>
      <c r="H250" s="142" t="s">
        <v>2108</v>
      </c>
      <c r="I250" s="146"/>
      <c r="J250" s="147"/>
      <c r="K250" s="142" t="s">
        <v>1814</v>
      </c>
      <c r="L250" s="141" t="s">
        <v>1815</v>
      </c>
      <c r="M250" s="140"/>
      <c r="N250" s="298">
        <v>3220000</v>
      </c>
    </row>
    <row r="251" spans="1:14" ht="51">
      <c r="A251" s="140">
        <v>3</v>
      </c>
      <c r="B251" s="140"/>
      <c r="C251" s="141" t="s">
        <v>4401</v>
      </c>
      <c r="D251" s="141" t="s">
        <v>1817</v>
      </c>
      <c r="E251" s="141" t="s">
        <v>4402</v>
      </c>
      <c r="F251" s="141" t="s">
        <v>4403</v>
      </c>
      <c r="G251" s="141" t="s">
        <v>4404</v>
      </c>
      <c r="H251" s="142" t="s">
        <v>2108</v>
      </c>
      <c r="I251" s="146"/>
      <c r="J251" s="147"/>
      <c r="K251" s="142" t="s">
        <v>4250</v>
      </c>
      <c r="L251" s="141" t="s">
        <v>6092</v>
      </c>
      <c r="M251" s="140"/>
      <c r="N251" s="298">
        <v>4000000</v>
      </c>
    </row>
    <row r="252" spans="1:14" ht="51">
      <c r="A252" s="140">
        <v>4</v>
      </c>
      <c r="B252" s="148"/>
      <c r="C252" s="141" t="s">
        <v>1339</v>
      </c>
      <c r="D252" s="141" t="s">
        <v>1340</v>
      </c>
      <c r="E252" s="141" t="s">
        <v>1341</v>
      </c>
      <c r="F252" s="141" t="s">
        <v>1342</v>
      </c>
      <c r="G252" s="141" t="s">
        <v>1343</v>
      </c>
      <c r="H252" s="142" t="s">
        <v>2108</v>
      </c>
      <c r="I252" s="146"/>
      <c r="J252" s="147"/>
      <c r="K252" s="149">
        <v>42346</v>
      </c>
      <c r="L252" s="141" t="s">
        <v>1344</v>
      </c>
      <c r="M252" s="148"/>
      <c r="N252" s="298">
        <v>15000000</v>
      </c>
    </row>
    <row r="253" spans="1:14" ht="89.25" customHeight="1">
      <c r="A253" s="140">
        <f>A252+1</f>
        <v>5</v>
      </c>
      <c r="B253" s="140"/>
      <c r="C253" s="141" t="s">
        <v>1345</v>
      </c>
      <c r="D253" s="141" t="s">
        <v>1346</v>
      </c>
      <c r="E253" s="141" t="s">
        <v>1347</v>
      </c>
      <c r="F253" s="141" t="s">
        <v>1348</v>
      </c>
      <c r="G253" s="141" t="s">
        <v>8711</v>
      </c>
      <c r="H253" s="142" t="s">
        <v>2108</v>
      </c>
      <c r="I253" s="146"/>
      <c r="J253" s="147"/>
      <c r="K253" s="142" t="s">
        <v>8712</v>
      </c>
      <c r="L253" s="141" t="s">
        <v>7386</v>
      </c>
      <c r="M253" s="140"/>
      <c r="N253" s="298">
        <v>64500000</v>
      </c>
    </row>
    <row r="254" spans="1:14" ht="51">
      <c r="A254" s="140">
        <f>A253+1</f>
        <v>6</v>
      </c>
      <c r="B254" s="140"/>
      <c r="C254" s="141" t="s">
        <v>8097</v>
      </c>
      <c r="D254" s="141" t="s">
        <v>7387</v>
      </c>
      <c r="E254" s="141" t="s">
        <v>1235</v>
      </c>
      <c r="F254" s="141" t="s">
        <v>1236</v>
      </c>
      <c r="G254" s="141" t="s">
        <v>1237</v>
      </c>
      <c r="H254" s="142" t="s">
        <v>2108</v>
      </c>
      <c r="I254" s="146"/>
      <c r="J254" s="147"/>
      <c r="K254" s="142" t="s">
        <v>1238</v>
      </c>
      <c r="L254" s="141" t="s">
        <v>1239</v>
      </c>
      <c r="M254" s="140"/>
      <c r="N254" s="298">
        <v>15372000</v>
      </c>
    </row>
    <row r="255" spans="1:14" ht="51">
      <c r="A255" s="140">
        <f>A254+1</f>
        <v>7</v>
      </c>
      <c r="B255" s="57"/>
      <c r="C255" s="141" t="s">
        <v>6999</v>
      </c>
      <c r="D255" s="141" t="s">
        <v>7000</v>
      </c>
      <c r="E255" s="151" t="s">
        <v>7001</v>
      </c>
      <c r="F255" s="141" t="s">
        <v>7002</v>
      </c>
      <c r="G255" s="141" t="s">
        <v>8833</v>
      </c>
      <c r="H255" s="142" t="s">
        <v>2108</v>
      </c>
      <c r="I255" s="146"/>
      <c r="J255" s="152"/>
      <c r="K255" s="149">
        <v>42013</v>
      </c>
      <c r="L255" s="141" t="s">
        <v>5149</v>
      </c>
      <c r="M255" s="57"/>
      <c r="N255" s="298">
        <v>4246000</v>
      </c>
    </row>
    <row r="256" spans="1:14" ht="63.75" customHeight="1">
      <c r="A256" s="140">
        <f>A255+1</f>
        <v>8</v>
      </c>
      <c r="B256" s="57"/>
      <c r="C256" s="141" t="s">
        <v>6999</v>
      </c>
      <c r="D256" s="141" t="s">
        <v>7000</v>
      </c>
      <c r="E256" s="151" t="s">
        <v>5150</v>
      </c>
      <c r="F256" s="141" t="s">
        <v>5151</v>
      </c>
      <c r="G256" s="141" t="s">
        <v>5152</v>
      </c>
      <c r="H256" s="142" t="s">
        <v>2108</v>
      </c>
      <c r="I256" s="146"/>
      <c r="J256" s="152"/>
      <c r="K256" s="149">
        <v>42013</v>
      </c>
      <c r="L256" s="141" t="s">
        <v>9010</v>
      </c>
      <c r="M256" s="57"/>
      <c r="N256" s="298">
        <v>24053000</v>
      </c>
    </row>
    <row r="257" spans="1:14" ht="63.75" customHeight="1">
      <c r="A257" s="140">
        <f aca="true" t="shared" si="0" ref="A257:A286">A256+1</f>
        <v>9</v>
      </c>
      <c r="B257" s="57"/>
      <c r="C257" s="141" t="s">
        <v>6999</v>
      </c>
      <c r="D257" s="141" t="s">
        <v>7000</v>
      </c>
      <c r="E257" s="151" t="s">
        <v>9011</v>
      </c>
      <c r="F257" s="141" t="s">
        <v>7054</v>
      </c>
      <c r="G257" s="141" t="s">
        <v>2074</v>
      </c>
      <c r="H257" s="142" t="s">
        <v>2108</v>
      </c>
      <c r="I257" s="146"/>
      <c r="J257" s="152"/>
      <c r="K257" s="149">
        <v>42013</v>
      </c>
      <c r="L257" s="141" t="s">
        <v>2075</v>
      </c>
      <c r="M257" s="57"/>
      <c r="N257" s="298">
        <v>4325000</v>
      </c>
    </row>
    <row r="258" spans="1:14" ht="63.75" customHeight="1">
      <c r="A258" s="140">
        <f t="shared" si="0"/>
        <v>10</v>
      </c>
      <c r="B258" s="57"/>
      <c r="C258" s="141" t="s">
        <v>6999</v>
      </c>
      <c r="D258" s="141" t="s">
        <v>7000</v>
      </c>
      <c r="E258" s="151" t="s">
        <v>2076</v>
      </c>
      <c r="F258" s="141" t="s">
        <v>2077</v>
      </c>
      <c r="G258" s="141" t="s">
        <v>2078</v>
      </c>
      <c r="H258" s="142" t="s">
        <v>2108</v>
      </c>
      <c r="I258" s="146"/>
      <c r="J258" s="152"/>
      <c r="K258" s="149">
        <v>42013</v>
      </c>
      <c r="L258" s="141" t="s">
        <v>2079</v>
      </c>
      <c r="M258" s="57"/>
      <c r="N258" s="298">
        <v>6450000</v>
      </c>
    </row>
    <row r="259" spans="1:14" ht="63.75" customHeight="1">
      <c r="A259" s="140">
        <f t="shared" si="0"/>
        <v>11</v>
      </c>
      <c r="B259" s="57"/>
      <c r="C259" s="141" t="s">
        <v>6999</v>
      </c>
      <c r="D259" s="141" t="s">
        <v>7000</v>
      </c>
      <c r="E259" s="151" t="s">
        <v>2080</v>
      </c>
      <c r="F259" s="141" t="s">
        <v>2081</v>
      </c>
      <c r="G259" s="141" t="s">
        <v>2082</v>
      </c>
      <c r="H259" s="142" t="s">
        <v>2108</v>
      </c>
      <c r="I259" s="146"/>
      <c r="J259" s="152"/>
      <c r="K259" s="149">
        <v>42013</v>
      </c>
      <c r="L259" s="141" t="s">
        <v>2083</v>
      </c>
      <c r="M259" s="57"/>
      <c r="N259" s="298">
        <v>4443000</v>
      </c>
    </row>
    <row r="260" spans="1:14" ht="51">
      <c r="A260" s="140">
        <f t="shared" si="0"/>
        <v>12</v>
      </c>
      <c r="B260" s="57"/>
      <c r="C260" s="141" t="s">
        <v>6999</v>
      </c>
      <c r="D260" s="141" t="s">
        <v>7000</v>
      </c>
      <c r="E260" s="151" t="s">
        <v>2084</v>
      </c>
      <c r="F260" s="141" t="s">
        <v>2085</v>
      </c>
      <c r="G260" s="141" t="s">
        <v>3289</v>
      </c>
      <c r="H260" s="142" t="s">
        <v>2108</v>
      </c>
      <c r="I260" s="146"/>
      <c r="J260" s="152"/>
      <c r="K260" s="149">
        <v>42013</v>
      </c>
      <c r="L260" s="141" t="s">
        <v>3290</v>
      </c>
      <c r="M260" s="57"/>
      <c r="N260" s="298">
        <v>5816000</v>
      </c>
    </row>
    <row r="261" spans="1:14" ht="51">
      <c r="A261" s="140">
        <f t="shared" si="0"/>
        <v>13</v>
      </c>
      <c r="B261" s="57"/>
      <c r="C261" s="141" t="s">
        <v>6999</v>
      </c>
      <c r="D261" s="141" t="s">
        <v>7000</v>
      </c>
      <c r="E261" s="151" t="s">
        <v>3291</v>
      </c>
      <c r="F261" s="141" t="s">
        <v>854</v>
      </c>
      <c r="G261" s="141" t="s">
        <v>5467</v>
      </c>
      <c r="H261" s="142" t="s">
        <v>2108</v>
      </c>
      <c r="I261" s="146"/>
      <c r="J261" s="152"/>
      <c r="K261" s="149">
        <v>42013</v>
      </c>
      <c r="L261" s="141" t="s">
        <v>5468</v>
      </c>
      <c r="M261" s="57"/>
      <c r="N261" s="298">
        <v>6093000</v>
      </c>
    </row>
    <row r="262" spans="1:14" ht="51">
      <c r="A262" s="140">
        <f>A261+1</f>
        <v>14</v>
      </c>
      <c r="B262" s="57"/>
      <c r="C262" s="141" t="s">
        <v>2023</v>
      </c>
      <c r="D262" s="141" t="s">
        <v>2024</v>
      </c>
      <c r="E262" s="151" t="s">
        <v>4314</v>
      </c>
      <c r="F262" s="141" t="s">
        <v>4315</v>
      </c>
      <c r="G262" s="141" t="s">
        <v>4316</v>
      </c>
      <c r="H262" s="142" t="s">
        <v>2108</v>
      </c>
      <c r="I262" s="146"/>
      <c r="J262" s="152"/>
      <c r="K262" s="142" t="s">
        <v>6927</v>
      </c>
      <c r="L262" s="141" t="s">
        <v>4317</v>
      </c>
      <c r="M262" s="57"/>
      <c r="N262" s="298">
        <v>400000</v>
      </c>
    </row>
    <row r="263" spans="1:14" ht="63.75">
      <c r="A263" s="140">
        <f t="shared" si="0"/>
        <v>15</v>
      </c>
      <c r="B263" s="57"/>
      <c r="C263" s="141" t="s">
        <v>2916</v>
      </c>
      <c r="D263" s="141" t="s">
        <v>2917</v>
      </c>
      <c r="E263" s="151" t="s">
        <v>2918</v>
      </c>
      <c r="F263" s="141" t="s">
        <v>2919</v>
      </c>
      <c r="G263" s="141" t="s">
        <v>2920</v>
      </c>
      <c r="H263" s="142" t="s">
        <v>2108</v>
      </c>
      <c r="I263" s="146"/>
      <c r="J263" s="152"/>
      <c r="K263" s="142" t="s">
        <v>2921</v>
      </c>
      <c r="L263" s="141" t="s">
        <v>2922</v>
      </c>
      <c r="M263" s="57"/>
      <c r="N263" s="298">
        <v>2132000</v>
      </c>
    </row>
    <row r="264" spans="1:14" ht="63.75">
      <c r="A264" s="140">
        <f t="shared" si="0"/>
        <v>16</v>
      </c>
      <c r="B264" s="57"/>
      <c r="C264" s="141" t="s">
        <v>3938</v>
      </c>
      <c r="D264" s="141" t="s">
        <v>1303</v>
      </c>
      <c r="E264" s="151" t="s">
        <v>1304</v>
      </c>
      <c r="F264" s="141" t="s">
        <v>1305</v>
      </c>
      <c r="G264" s="141" t="s">
        <v>1306</v>
      </c>
      <c r="H264" s="142" t="s">
        <v>2108</v>
      </c>
      <c r="I264" s="146"/>
      <c r="J264" s="152"/>
      <c r="K264" s="142" t="s">
        <v>1307</v>
      </c>
      <c r="L264" s="141" t="s">
        <v>5322</v>
      </c>
      <c r="M264" s="57"/>
      <c r="N264" s="298">
        <v>8643000</v>
      </c>
    </row>
    <row r="265" spans="1:14" ht="51">
      <c r="A265" s="774">
        <f t="shared" si="0"/>
        <v>17</v>
      </c>
      <c r="B265" s="775"/>
      <c r="C265" s="776" t="s">
        <v>5323</v>
      </c>
      <c r="D265" s="776" t="s">
        <v>5324</v>
      </c>
      <c r="E265" s="777" t="s">
        <v>5628</v>
      </c>
      <c r="F265" s="776" t="s">
        <v>5629</v>
      </c>
      <c r="G265" s="776" t="s">
        <v>102</v>
      </c>
      <c r="H265" s="778" t="s">
        <v>2108</v>
      </c>
      <c r="I265" s="779"/>
      <c r="J265" s="780"/>
      <c r="K265" s="781">
        <v>42041</v>
      </c>
      <c r="L265" s="776" t="s">
        <v>5630</v>
      </c>
      <c r="M265" s="775"/>
      <c r="N265" s="298">
        <v>500000</v>
      </c>
    </row>
    <row r="266" spans="1:14" ht="46.5" customHeight="1">
      <c r="A266" s="140">
        <f t="shared" si="0"/>
        <v>18</v>
      </c>
      <c r="B266" s="57"/>
      <c r="C266" s="141" t="s">
        <v>5631</v>
      </c>
      <c r="D266" s="141" t="s">
        <v>5632</v>
      </c>
      <c r="E266" s="151" t="s">
        <v>7485</v>
      </c>
      <c r="F266" s="141" t="s">
        <v>7486</v>
      </c>
      <c r="G266" s="141" t="s">
        <v>7487</v>
      </c>
      <c r="H266" s="142" t="s">
        <v>2108</v>
      </c>
      <c r="I266" s="146"/>
      <c r="J266" s="152"/>
      <c r="K266" s="142" t="s">
        <v>7488</v>
      </c>
      <c r="L266" s="141" t="s">
        <v>7489</v>
      </c>
      <c r="M266" s="57"/>
      <c r="N266" s="298">
        <v>8700000</v>
      </c>
    </row>
    <row r="267" spans="1:14" ht="51">
      <c r="A267" s="140">
        <f t="shared" si="0"/>
        <v>19</v>
      </c>
      <c r="B267" s="57"/>
      <c r="C267" s="141" t="s">
        <v>7490</v>
      </c>
      <c r="D267" s="141" t="s">
        <v>7491</v>
      </c>
      <c r="E267" s="151" t="s">
        <v>7492</v>
      </c>
      <c r="F267" s="141" t="s">
        <v>7493</v>
      </c>
      <c r="G267" s="141" t="s">
        <v>5652</v>
      </c>
      <c r="H267" s="142" t="s">
        <v>2108</v>
      </c>
      <c r="I267" s="146"/>
      <c r="J267" s="152"/>
      <c r="K267" s="142" t="s">
        <v>8712</v>
      </c>
      <c r="L267" s="141" t="s">
        <v>5653</v>
      </c>
      <c r="M267" s="57"/>
      <c r="N267" s="298">
        <v>861000</v>
      </c>
    </row>
    <row r="268" spans="1:14" ht="63.75" customHeight="1">
      <c r="A268" s="140">
        <f t="shared" si="0"/>
        <v>20</v>
      </c>
      <c r="B268" s="57"/>
      <c r="C268" s="141" t="s">
        <v>2721</v>
      </c>
      <c r="D268" s="141" t="s">
        <v>2722</v>
      </c>
      <c r="E268" s="141" t="s">
        <v>2723</v>
      </c>
      <c r="F268" s="141" t="s">
        <v>1207</v>
      </c>
      <c r="G268" s="141" t="s">
        <v>2703</v>
      </c>
      <c r="H268" s="142" t="s">
        <v>2108</v>
      </c>
      <c r="I268" s="146"/>
      <c r="J268" s="152"/>
      <c r="K268" s="142" t="s">
        <v>8101</v>
      </c>
      <c r="L268" s="141" t="s">
        <v>2704</v>
      </c>
      <c r="M268" s="57"/>
      <c r="N268" s="298">
        <v>1441750</v>
      </c>
    </row>
    <row r="269" spans="1:14" ht="51">
      <c r="A269" s="140">
        <f t="shared" si="0"/>
        <v>21</v>
      </c>
      <c r="B269" s="57"/>
      <c r="C269" s="141" t="s">
        <v>7786</v>
      </c>
      <c r="D269" s="141" t="s">
        <v>7844</v>
      </c>
      <c r="E269" s="141" t="s">
        <v>6464</v>
      </c>
      <c r="F269" s="141" t="s">
        <v>6465</v>
      </c>
      <c r="G269" s="141" t="s">
        <v>6466</v>
      </c>
      <c r="H269" s="142" t="s">
        <v>2108</v>
      </c>
      <c r="I269" s="146"/>
      <c r="J269" s="152"/>
      <c r="K269" s="142" t="s">
        <v>6467</v>
      </c>
      <c r="L269" s="141" t="s">
        <v>6468</v>
      </c>
      <c r="M269" s="57"/>
      <c r="N269" s="298">
        <v>1048000</v>
      </c>
    </row>
    <row r="270" spans="1:14" ht="51">
      <c r="A270" s="140">
        <f t="shared" si="0"/>
        <v>22</v>
      </c>
      <c r="B270" s="57"/>
      <c r="C270" s="141" t="s">
        <v>6469</v>
      </c>
      <c r="D270" s="141" t="s">
        <v>2705</v>
      </c>
      <c r="E270" s="141" t="s">
        <v>6470</v>
      </c>
      <c r="F270" s="141" t="s">
        <v>3397</v>
      </c>
      <c r="G270" s="141" t="s">
        <v>3398</v>
      </c>
      <c r="H270" s="142" t="s">
        <v>2108</v>
      </c>
      <c r="I270" s="146"/>
      <c r="J270" s="152"/>
      <c r="K270" s="142" t="s">
        <v>8101</v>
      </c>
      <c r="L270" s="141" t="s">
        <v>1544</v>
      </c>
      <c r="M270" s="57"/>
      <c r="N270" s="298">
        <v>11500000</v>
      </c>
    </row>
    <row r="271" spans="1:14" ht="114.75">
      <c r="A271" s="140">
        <f t="shared" si="0"/>
        <v>23</v>
      </c>
      <c r="B271" s="57"/>
      <c r="C271" s="141" t="s">
        <v>1545</v>
      </c>
      <c r="D271" s="141" t="s">
        <v>2096</v>
      </c>
      <c r="E271" s="141" t="s">
        <v>1764</v>
      </c>
      <c r="F271" s="141" t="s">
        <v>1765</v>
      </c>
      <c r="G271" s="141" t="s">
        <v>1784</v>
      </c>
      <c r="H271" s="142" t="s">
        <v>2108</v>
      </c>
      <c r="I271" s="146"/>
      <c r="J271" s="152"/>
      <c r="K271" s="142" t="s">
        <v>5804</v>
      </c>
      <c r="L271" s="141" t="s">
        <v>1785</v>
      </c>
      <c r="M271" s="57"/>
      <c r="N271" s="298">
        <v>4200000</v>
      </c>
    </row>
    <row r="272" spans="1:14" ht="51">
      <c r="A272" s="140">
        <f t="shared" si="0"/>
        <v>24</v>
      </c>
      <c r="B272" s="57"/>
      <c r="C272" s="141" t="s">
        <v>1786</v>
      </c>
      <c r="D272" s="141" t="s">
        <v>1787</v>
      </c>
      <c r="E272" s="141" t="s">
        <v>6405</v>
      </c>
      <c r="F272" s="141" t="s">
        <v>6406</v>
      </c>
      <c r="G272" s="141" t="s">
        <v>6407</v>
      </c>
      <c r="H272" s="142" t="s">
        <v>2108</v>
      </c>
      <c r="I272" s="146"/>
      <c r="J272" s="152"/>
      <c r="K272" s="142" t="s">
        <v>5804</v>
      </c>
      <c r="L272" s="141" t="s">
        <v>6408</v>
      </c>
      <c r="M272" s="57"/>
      <c r="N272" s="298">
        <v>3392450</v>
      </c>
    </row>
    <row r="273" spans="1:14" ht="114.75">
      <c r="A273" s="140">
        <f t="shared" si="0"/>
        <v>25</v>
      </c>
      <c r="B273" s="57"/>
      <c r="C273" s="141" t="s">
        <v>6409</v>
      </c>
      <c r="D273" s="141" t="s">
        <v>5423</v>
      </c>
      <c r="E273" s="141" t="s">
        <v>8266</v>
      </c>
      <c r="F273" s="141" t="s">
        <v>5559</v>
      </c>
      <c r="G273" s="141" t="s">
        <v>1337</v>
      </c>
      <c r="H273" s="142" t="s">
        <v>2108</v>
      </c>
      <c r="I273" s="146"/>
      <c r="J273" s="57"/>
      <c r="K273" s="142" t="s">
        <v>8738</v>
      </c>
      <c r="L273" s="141" t="s">
        <v>8739</v>
      </c>
      <c r="M273" s="57"/>
      <c r="N273" s="298">
        <v>400000</v>
      </c>
    </row>
    <row r="274" spans="1:14" ht="89.25">
      <c r="A274" s="140">
        <f t="shared" si="0"/>
        <v>26</v>
      </c>
      <c r="B274" s="57"/>
      <c r="C274" s="141" t="s">
        <v>6469</v>
      </c>
      <c r="D274" s="141" t="s">
        <v>5446</v>
      </c>
      <c r="E274" s="141" t="s">
        <v>6470</v>
      </c>
      <c r="F274" s="141" t="s">
        <v>5447</v>
      </c>
      <c r="G274" s="141" t="s">
        <v>623</v>
      </c>
      <c r="H274" s="142" t="s">
        <v>2108</v>
      </c>
      <c r="I274" s="146"/>
      <c r="J274" s="152"/>
      <c r="K274" s="142" t="s">
        <v>8101</v>
      </c>
      <c r="L274" s="141" t="s">
        <v>624</v>
      </c>
      <c r="M274" s="57"/>
      <c r="N274" s="298">
        <v>62060000</v>
      </c>
    </row>
    <row r="275" spans="1:14" ht="51">
      <c r="A275" s="140">
        <f t="shared" si="0"/>
        <v>27</v>
      </c>
      <c r="B275" s="57"/>
      <c r="C275" s="141" t="s">
        <v>809</v>
      </c>
      <c r="D275" s="141" t="s">
        <v>810</v>
      </c>
      <c r="E275" s="141" t="s">
        <v>811</v>
      </c>
      <c r="F275" s="141" t="s">
        <v>812</v>
      </c>
      <c r="G275" s="141" t="s">
        <v>813</v>
      </c>
      <c r="H275" s="142" t="s">
        <v>2108</v>
      </c>
      <c r="I275" s="146"/>
      <c r="J275" s="152"/>
      <c r="K275" s="149">
        <v>42317</v>
      </c>
      <c r="L275" s="141" t="s">
        <v>814</v>
      </c>
      <c r="M275" s="57"/>
      <c r="N275" s="298">
        <v>3000000</v>
      </c>
    </row>
    <row r="276" spans="1:14" ht="51">
      <c r="A276" s="140">
        <f t="shared" si="0"/>
        <v>28</v>
      </c>
      <c r="B276" s="57"/>
      <c r="C276" s="141" t="s">
        <v>815</v>
      </c>
      <c r="D276" s="141" t="s">
        <v>816</v>
      </c>
      <c r="E276" s="141" t="s">
        <v>817</v>
      </c>
      <c r="F276" s="141" t="s">
        <v>818</v>
      </c>
      <c r="G276" s="141" t="s">
        <v>819</v>
      </c>
      <c r="H276" s="142" t="s">
        <v>2108</v>
      </c>
      <c r="I276" s="146"/>
      <c r="J276" s="152"/>
      <c r="K276" s="142" t="s">
        <v>2445</v>
      </c>
      <c r="L276" s="141" t="s">
        <v>820</v>
      </c>
      <c r="M276" s="57"/>
      <c r="N276" s="298">
        <v>2800000</v>
      </c>
    </row>
    <row r="277" spans="1:14" ht="51">
      <c r="A277" s="140">
        <f t="shared" si="0"/>
        <v>29</v>
      </c>
      <c r="B277" s="57"/>
      <c r="C277" s="141" t="s">
        <v>5581</v>
      </c>
      <c r="D277" s="141" t="s">
        <v>3695</v>
      </c>
      <c r="E277" s="141" t="s">
        <v>7533</v>
      </c>
      <c r="F277" s="141" t="s">
        <v>7534</v>
      </c>
      <c r="G277" s="141" t="s">
        <v>7535</v>
      </c>
      <c r="H277" s="142" t="s">
        <v>2108</v>
      </c>
      <c r="I277" s="146"/>
      <c r="J277" s="152"/>
      <c r="K277" s="142" t="s">
        <v>7923</v>
      </c>
      <c r="L277" s="141" t="s">
        <v>7924</v>
      </c>
      <c r="M277" s="57"/>
      <c r="N277" s="298">
        <v>572000</v>
      </c>
    </row>
    <row r="278" spans="1:14" ht="114.75" customHeight="1">
      <c r="A278" s="140">
        <f t="shared" si="0"/>
        <v>30</v>
      </c>
      <c r="B278" s="782"/>
      <c r="C278" s="151" t="s">
        <v>3654</v>
      </c>
      <c r="D278" s="151" t="s">
        <v>9035</v>
      </c>
      <c r="E278" s="151" t="s">
        <v>9036</v>
      </c>
      <c r="F278" s="151" t="s">
        <v>9037</v>
      </c>
      <c r="G278" s="151" t="s">
        <v>9038</v>
      </c>
      <c r="H278" s="142" t="s">
        <v>2108</v>
      </c>
      <c r="I278" s="153"/>
      <c r="J278" s="152"/>
      <c r="K278" s="154" t="s">
        <v>7906</v>
      </c>
      <c r="L278" s="151" t="s">
        <v>7907</v>
      </c>
      <c r="M278" s="349"/>
      <c r="N278" s="298">
        <v>3451000</v>
      </c>
    </row>
    <row r="279" spans="1:14" ht="51">
      <c r="A279" s="140">
        <f t="shared" si="0"/>
        <v>31</v>
      </c>
      <c r="B279" s="782"/>
      <c r="C279" s="151" t="s">
        <v>5408</v>
      </c>
      <c r="D279" s="151" t="s">
        <v>3392</v>
      </c>
      <c r="E279" s="151" t="s">
        <v>3393</v>
      </c>
      <c r="F279" s="151" t="s">
        <v>3394</v>
      </c>
      <c r="G279" s="151" t="s">
        <v>4494</v>
      </c>
      <c r="H279" s="142" t="s">
        <v>2108</v>
      </c>
      <c r="I279" s="153"/>
      <c r="J279" s="152"/>
      <c r="K279" s="149">
        <v>42349</v>
      </c>
      <c r="L279" s="151" t="s">
        <v>4495</v>
      </c>
      <c r="M279" s="155"/>
      <c r="N279" s="298">
        <v>2000000</v>
      </c>
    </row>
    <row r="280" spans="1:14" ht="63.75">
      <c r="A280" s="140">
        <f t="shared" si="0"/>
        <v>32</v>
      </c>
      <c r="B280" s="782"/>
      <c r="C280" s="151" t="s">
        <v>4496</v>
      </c>
      <c r="D280" s="151" t="s">
        <v>4497</v>
      </c>
      <c r="E280" s="151" t="s">
        <v>1061</v>
      </c>
      <c r="F280" s="151" t="s">
        <v>1062</v>
      </c>
      <c r="G280" s="151" t="s">
        <v>1063</v>
      </c>
      <c r="H280" s="142" t="s">
        <v>2108</v>
      </c>
      <c r="I280" s="153"/>
      <c r="J280" s="152"/>
      <c r="K280" s="154" t="s">
        <v>1064</v>
      </c>
      <c r="L280" s="151" t="s">
        <v>1065</v>
      </c>
      <c r="M280" s="155"/>
      <c r="N280" s="298">
        <v>195700000</v>
      </c>
    </row>
    <row r="281" spans="1:14" ht="51">
      <c r="A281" s="140">
        <f t="shared" si="0"/>
        <v>33</v>
      </c>
      <c r="B281" s="140"/>
      <c r="C281" s="141" t="s">
        <v>4424</v>
      </c>
      <c r="D281" s="141" t="s">
        <v>4425</v>
      </c>
      <c r="E281" s="141" t="s">
        <v>3696</v>
      </c>
      <c r="F281" s="151" t="s">
        <v>4426</v>
      </c>
      <c r="G281" s="141" t="s">
        <v>6309</v>
      </c>
      <c r="H281" s="142" t="s">
        <v>2108</v>
      </c>
      <c r="I281" s="140"/>
      <c r="J281" s="152"/>
      <c r="K281" s="154" t="s">
        <v>4570</v>
      </c>
      <c r="L281" s="151" t="s">
        <v>4571</v>
      </c>
      <c r="M281" s="140"/>
      <c r="N281" s="298">
        <v>30200000</v>
      </c>
    </row>
    <row r="282" spans="1:14" ht="102">
      <c r="A282" s="140">
        <f t="shared" si="0"/>
        <v>34</v>
      </c>
      <c r="B282" s="140"/>
      <c r="C282" s="141" t="s">
        <v>1029</v>
      </c>
      <c r="D282" s="141" t="s">
        <v>1041</v>
      </c>
      <c r="E282" s="141" t="s">
        <v>1042</v>
      </c>
      <c r="F282" s="151" t="s">
        <v>3495</v>
      </c>
      <c r="G282" s="141" t="s">
        <v>3496</v>
      </c>
      <c r="H282" s="142" t="s">
        <v>2108</v>
      </c>
      <c r="I282" s="140"/>
      <c r="J282" s="152"/>
      <c r="K282" s="154" t="s">
        <v>3497</v>
      </c>
      <c r="L282" s="151" t="s">
        <v>3755</v>
      </c>
      <c r="M282" s="140"/>
      <c r="N282" s="298">
        <v>62014000</v>
      </c>
    </row>
    <row r="283" spans="1:14" ht="38.25" customHeight="1">
      <c r="A283" s="140">
        <f t="shared" si="0"/>
        <v>35</v>
      </c>
      <c r="B283" s="140"/>
      <c r="C283" s="141" t="s">
        <v>3756</v>
      </c>
      <c r="D283" s="141" t="s">
        <v>3757</v>
      </c>
      <c r="E283" s="141" t="s">
        <v>3758</v>
      </c>
      <c r="F283" s="151" t="s">
        <v>3759</v>
      </c>
      <c r="G283" s="151" t="s">
        <v>3760</v>
      </c>
      <c r="H283" s="142" t="s">
        <v>2108</v>
      </c>
      <c r="I283" s="140"/>
      <c r="J283" s="26"/>
      <c r="K283" s="154" t="s">
        <v>930</v>
      </c>
      <c r="L283" s="151" t="s">
        <v>3761</v>
      </c>
      <c r="M283" s="140"/>
      <c r="N283" s="298">
        <v>1266528004</v>
      </c>
    </row>
    <row r="284" spans="1:14" ht="51">
      <c r="A284" s="140">
        <f t="shared" si="0"/>
        <v>36</v>
      </c>
      <c r="B284" s="140"/>
      <c r="C284" s="141" t="s">
        <v>3762</v>
      </c>
      <c r="D284" s="141" t="s">
        <v>619</v>
      </c>
      <c r="E284" s="141" t="s">
        <v>620</v>
      </c>
      <c r="F284" s="151" t="s">
        <v>621</v>
      </c>
      <c r="G284" s="141" t="s">
        <v>622</v>
      </c>
      <c r="H284" s="142" t="s">
        <v>2108</v>
      </c>
      <c r="I284" s="140"/>
      <c r="J284" s="26"/>
      <c r="K284" s="154" t="s">
        <v>6924</v>
      </c>
      <c r="L284" s="151" t="s">
        <v>4737</v>
      </c>
      <c r="M284" s="140"/>
      <c r="N284" s="298">
        <v>14044000</v>
      </c>
    </row>
    <row r="285" spans="1:14" ht="51">
      <c r="A285" s="140">
        <f t="shared" si="0"/>
        <v>37</v>
      </c>
      <c r="B285" s="155"/>
      <c r="C285" s="141" t="s">
        <v>7583</v>
      </c>
      <c r="D285" s="151" t="s">
        <v>7584</v>
      </c>
      <c r="E285" s="141" t="s">
        <v>7206</v>
      </c>
      <c r="F285" s="151" t="s">
        <v>7207</v>
      </c>
      <c r="G285" s="151" t="s">
        <v>7208</v>
      </c>
      <c r="H285" s="142" t="s">
        <v>2108</v>
      </c>
      <c r="I285" s="156"/>
      <c r="J285" s="26"/>
      <c r="K285" s="149">
        <v>42491</v>
      </c>
      <c r="L285" s="151" t="s">
        <v>7209</v>
      </c>
      <c r="M285" s="140"/>
      <c r="N285" s="298">
        <v>228600000</v>
      </c>
    </row>
    <row r="286" spans="1:14" ht="63.75">
      <c r="A286" s="140">
        <f t="shared" si="0"/>
        <v>38</v>
      </c>
      <c r="B286" s="155"/>
      <c r="C286" s="141" t="s">
        <v>7210</v>
      </c>
      <c r="D286" s="151" t="s">
        <v>9087</v>
      </c>
      <c r="E286" s="141" t="s">
        <v>9088</v>
      </c>
      <c r="F286" s="151" t="s">
        <v>9089</v>
      </c>
      <c r="G286" s="151" t="s">
        <v>9090</v>
      </c>
      <c r="H286" s="142" t="s">
        <v>2108</v>
      </c>
      <c r="I286" s="156"/>
      <c r="J286" s="26"/>
      <c r="K286" s="149">
        <v>42522</v>
      </c>
      <c r="L286" s="151" t="s">
        <v>9091</v>
      </c>
      <c r="M286" s="140"/>
      <c r="N286" s="298">
        <v>70000000</v>
      </c>
    </row>
    <row r="287" spans="1:14" ht="76.5" customHeight="1">
      <c r="A287" s="898">
        <v>39</v>
      </c>
      <c r="B287" s="912"/>
      <c r="C287" s="141" t="s">
        <v>103</v>
      </c>
      <c r="D287" s="151" t="s">
        <v>5728</v>
      </c>
      <c r="E287" s="891" t="s">
        <v>5497</v>
      </c>
      <c r="F287" s="891" t="s">
        <v>5498</v>
      </c>
      <c r="G287" s="151" t="s">
        <v>6837</v>
      </c>
      <c r="H287" s="142" t="s">
        <v>2108</v>
      </c>
      <c r="I287" s="914"/>
      <c r="J287" s="888"/>
      <c r="K287" s="889">
        <v>42461</v>
      </c>
      <c r="L287" s="891" t="s">
        <v>6838</v>
      </c>
      <c r="M287" s="140"/>
      <c r="N287" s="298">
        <v>25809000</v>
      </c>
    </row>
    <row r="288" spans="1:14" ht="51" customHeight="1">
      <c r="A288" s="899"/>
      <c r="B288" s="913"/>
      <c r="C288" s="141" t="s">
        <v>297</v>
      </c>
      <c r="D288" s="151" t="s">
        <v>298</v>
      </c>
      <c r="E288" s="891"/>
      <c r="F288" s="891"/>
      <c r="G288" s="151" t="s">
        <v>299</v>
      </c>
      <c r="H288" s="142" t="s">
        <v>2108</v>
      </c>
      <c r="I288" s="915"/>
      <c r="J288" s="888"/>
      <c r="K288" s="890"/>
      <c r="L288" s="891"/>
      <c r="M288" s="140"/>
      <c r="N288" s="298">
        <v>20904000</v>
      </c>
    </row>
    <row r="289" spans="1:14" ht="51">
      <c r="A289" s="57">
        <f>A287+1</f>
        <v>40</v>
      </c>
      <c r="B289" s="155"/>
      <c r="C289" s="141" t="s">
        <v>3315</v>
      </c>
      <c r="D289" s="151" t="s">
        <v>3316</v>
      </c>
      <c r="E289" s="151" t="s">
        <v>3317</v>
      </c>
      <c r="F289" s="151" t="s">
        <v>3318</v>
      </c>
      <c r="G289" s="151" t="s">
        <v>3319</v>
      </c>
      <c r="H289" s="142" t="s">
        <v>2108</v>
      </c>
      <c r="I289" s="156"/>
      <c r="J289" s="147"/>
      <c r="K289" s="149" t="s">
        <v>3320</v>
      </c>
      <c r="L289" s="151" t="s">
        <v>3321</v>
      </c>
      <c r="M289" s="141" t="s">
        <v>5912</v>
      </c>
      <c r="N289" s="298">
        <v>3540000</v>
      </c>
    </row>
    <row r="290" spans="1:14" ht="51">
      <c r="A290" s="57">
        <f>A289+1</f>
        <v>41</v>
      </c>
      <c r="B290" s="783"/>
      <c r="C290" s="784" t="s">
        <v>3542</v>
      </c>
      <c r="D290" s="784" t="s">
        <v>816</v>
      </c>
      <c r="E290" s="784" t="s">
        <v>7574</v>
      </c>
      <c r="F290" s="151" t="s">
        <v>7575</v>
      </c>
      <c r="G290" s="151" t="s">
        <v>7576</v>
      </c>
      <c r="H290" s="142" t="s">
        <v>2108</v>
      </c>
      <c r="I290" s="157"/>
      <c r="J290" s="158"/>
      <c r="K290" s="154" t="s">
        <v>7577</v>
      </c>
      <c r="L290" s="151" t="s">
        <v>7578</v>
      </c>
      <c r="M290" s="141" t="s">
        <v>5913</v>
      </c>
      <c r="N290" s="298">
        <v>300000000</v>
      </c>
    </row>
    <row r="291" spans="1:14" ht="76.5">
      <c r="A291" s="57">
        <f>A290+1</f>
        <v>42</v>
      </c>
      <c r="B291" s="784"/>
      <c r="C291" s="785" t="s">
        <v>3110</v>
      </c>
      <c r="D291" s="151" t="s">
        <v>3111</v>
      </c>
      <c r="E291" s="786" t="s">
        <v>3112</v>
      </c>
      <c r="F291" s="151" t="s">
        <v>3113</v>
      </c>
      <c r="G291" s="787" t="s">
        <v>5253</v>
      </c>
      <c r="H291" s="154" t="s">
        <v>3522</v>
      </c>
      <c r="I291" s="146"/>
      <c r="J291" s="154"/>
      <c r="K291" s="151" t="s">
        <v>3537</v>
      </c>
      <c r="L291" s="151" t="s">
        <v>3538</v>
      </c>
      <c r="M291" s="52" t="s">
        <v>5914</v>
      </c>
      <c r="N291" s="298">
        <v>45013847</v>
      </c>
    </row>
    <row r="292" spans="1:14" ht="63.75">
      <c r="A292" s="57">
        <f>A291+1</f>
        <v>43</v>
      </c>
      <c r="B292" s="784"/>
      <c r="C292" s="785" t="s">
        <v>3539</v>
      </c>
      <c r="D292" s="151" t="s">
        <v>7976</v>
      </c>
      <c r="E292" s="786" t="s">
        <v>3540</v>
      </c>
      <c r="F292" s="151" t="s">
        <v>665</v>
      </c>
      <c r="G292" s="787" t="s">
        <v>666</v>
      </c>
      <c r="H292" s="154" t="s">
        <v>3522</v>
      </c>
      <c r="I292" s="146"/>
      <c r="J292" s="154"/>
      <c r="K292" s="151" t="s">
        <v>4928</v>
      </c>
      <c r="L292" s="151" t="s">
        <v>667</v>
      </c>
      <c r="M292" s="143"/>
      <c r="N292" s="298">
        <v>1837500</v>
      </c>
    </row>
    <row r="293" spans="1:14" ht="51">
      <c r="A293" s="152">
        <v>44</v>
      </c>
      <c r="B293" s="783"/>
      <c r="C293" s="784" t="s">
        <v>7977</v>
      </c>
      <c r="D293" s="784" t="s">
        <v>7978</v>
      </c>
      <c r="E293" s="786" t="s">
        <v>7979</v>
      </c>
      <c r="F293" s="151" t="s">
        <v>7980</v>
      </c>
      <c r="G293" s="151" t="s">
        <v>7981</v>
      </c>
      <c r="H293" s="154" t="s">
        <v>3522</v>
      </c>
      <c r="I293" s="157"/>
      <c r="J293" s="158"/>
      <c r="K293" s="154" t="s">
        <v>5072</v>
      </c>
      <c r="L293" s="151" t="s">
        <v>5073</v>
      </c>
      <c r="M293" s="347"/>
      <c r="N293" s="298">
        <v>56055000</v>
      </c>
    </row>
    <row r="294" spans="1:14" ht="51" customHeight="1">
      <c r="A294" s="57">
        <f aca="true" t="shared" si="1" ref="A294:A335">A293+1</f>
        <v>45</v>
      </c>
      <c r="B294" s="783"/>
      <c r="C294" s="784" t="s">
        <v>5074</v>
      </c>
      <c r="D294" s="784" t="s">
        <v>5075</v>
      </c>
      <c r="E294" s="786" t="s">
        <v>5076</v>
      </c>
      <c r="F294" s="151" t="s">
        <v>5077</v>
      </c>
      <c r="G294" s="151" t="s">
        <v>5078</v>
      </c>
      <c r="H294" s="154" t="s">
        <v>3522</v>
      </c>
      <c r="I294" s="157"/>
      <c r="J294" s="158"/>
      <c r="K294" s="154" t="s">
        <v>415</v>
      </c>
      <c r="L294" s="151" t="s">
        <v>5948</v>
      </c>
      <c r="M294" s="141"/>
      <c r="N294" s="298">
        <v>1277000</v>
      </c>
    </row>
    <row r="295" spans="1:14" ht="51">
      <c r="A295" s="57">
        <f t="shared" si="1"/>
        <v>46</v>
      </c>
      <c r="B295" s="26"/>
      <c r="C295" s="788" t="s">
        <v>5949</v>
      </c>
      <c r="D295" s="788" t="s">
        <v>5950</v>
      </c>
      <c r="E295" s="786" t="s">
        <v>5951</v>
      </c>
      <c r="F295" s="151" t="s">
        <v>5952</v>
      </c>
      <c r="G295" s="789" t="s">
        <v>5953</v>
      </c>
      <c r="H295" s="154" t="s">
        <v>3522</v>
      </c>
      <c r="I295" s="26"/>
      <c r="J295" s="26"/>
      <c r="K295" s="159" t="s">
        <v>5954</v>
      </c>
      <c r="L295" s="151" t="s">
        <v>2877</v>
      </c>
      <c r="M295" s="26"/>
      <c r="N295" s="298">
        <v>6800000</v>
      </c>
    </row>
    <row r="296" spans="1:14" ht="76.5">
      <c r="A296" s="57">
        <f t="shared" si="1"/>
        <v>47</v>
      </c>
      <c r="B296" s="26"/>
      <c r="C296" s="788" t="s">
        <v>2878</v>
      </c>
      <c r="D296" s="788" t="s">
        <v>2879</v>
      </c>
      <c r="E296" s="786" t="s">
        <v>2880</v>
      </c>
      <c r="F296" s="151" t="s">
        <v>237</v>
      </c>
      <c r="G296" s="789" t="s">
        <v>945</v>
      </c>
      <c r="H296" s="154" t="s">
        <v>3522</v>
      </c>
      <c r="I296" s="26"/>
      <c r="J296" s="26"/>
      <c r="K296" s="159" t="s">
        <v>4134</v>
      </c>
      <c r="L296" s="151" t="s">
        <v>4722</v>
      </c>
      <c r="M296" s="26"/>
      <c r="N296" s="298">
        <v>8000000</v>
      </c>
    </row>
    <row r="297" spans="1:14" ht="76.5">
      <c r="A297" s="57">
        <f t="shared" si="1"/>
        <v>48</v>
      </c>
      <c r="B297" s="26"/>
      <c r="C297" s="788" t="s">
        <v>4723</v>
      </c>
      <c r="D297" s="788" t="s">
        <v>4724</v>
      </c>
      <c r="E297" s="786" t="s">
        <v>4725</v>
      </c>
      <c r="F297" s="151" t="s">
        <v>940</v>
      </c>
      <c r="G297" s="789" t="s">
        <v>941</v>
      </c>
      <c r="H297" s="154" t="s">
        <v>3522</v>
      </c>
      <c r="I297" s="26"/>
      <c r="J297" s="26"/>
      <c r="K297" s="159" t="s">
        <v>4134</v>
      </c>
      <c r="L297" s="151" t="s">
        <v>942</v>
      </c>
      <c r="M297" s="26"/>
      <c r="N297" s="298">
        <v>10500000</v>
      </c>
    </row>
    <row r="298" spans="1:14" ht="68.25" customHeight="1">
      <c r="A298" s="57">
        <f t="shared" si="1"/>
        <v>49</v>
      </c>
      <c r="B298" s="26"/>
      <c r="C298" s="788" t="s">
        <v>5385</v>
      </c>
      <c r="D298" s="788" t="s">
        <v>1575</v>
      </c>
      <c r="E298" s="786" t="s">
        <v>1576</v>
      </c>
      <c r="F298" s="151" t="s">
        <v>1577</v>
      </c>
      <c r="G298" s="789" t="s">
        <v>1578</v>
      </c>
      <c r="H298" s="154" t="s">
        <v>3522</v>
      </c>
      <c r="I298" s="26"/>
      <c r="J298" s="26"/>
      <c r="K298" s="159" t="s">
        <v>7339</v>
      </c>
      <c r="L298" s="151" t="s">
        <v>1579</v>
      </c>
      <c r="M298" s="26"/>
      <c r="N298" s="298">
        <v>351659735</v>
      </c>
    </row>
    <row r="299" spans="1:14" ht="63.75">
      <c r="A299" s="57">
        <f t="shared" si="1"/>
        <v>50</v>
      </c>
      <c r="B299" s="26"/>
      <c r="C299" s="788" t="s">
        <v>3426</v>
      </c>
      <c r="D299" s="788" t="s">
        <v>5358</v>
      </c>
      <c r="E299" s="786" t="s">
        <v>8257</v>
      </c>
      <c r="F299" s="151" t="s">
        <v>8258</v>
      </c>
      <c r="G299" s="789" t="s">
        <v>8259</v>
      </c>
      <c r="H299" s="154" t="s">
        <v>3522</v>
      </c>
      <c r="I299" s="26"/>
      <c r="J299" s="26"/>
      <c r="K299" s="159" t="s">
        <v>8260</v>
      </c>
      <c r="L299" s="151" t="s">
        <v>8261</v>
      </c>
      <c r="M299" s="26"/>
      <c r="N299" s="298">
        <v>6800000</v>
      </c>
    </row>
    <row r="300" spans="1:14" ht="63.75">
      <c r="A300" s="57">
        <f t="shared" si="1"/>
        <v>51</v>
      </c>
      <c r="B300" s="26"/>
      <c r="C300" s="788" t="s">
        <v>8262</v>
      </c>
      <c r="D300" s="788" t="s">
        <v>5358</v>
      </c>
      <c r="E300" s="786" t="s">
        <v>8257</v>
      </c>
      <c r="F300" s="151" t="s">
        <v>8263</v>
      </c>
      <c r="G300" s="789" t="s">
        <v>8259</v>
      </c>
      <c r="H300" s="154" t="s">
        <v>3522</v>
      </c>
      <c r="I300" s="26"/>
      <c r="J300" s="26"/>
      <c r="K300" s="159" t="s">
        <v>8260</v>
      </c>
      <c r="L300" s="151" t="s">
        <v>8264</v>
      </c>
      <c r="M300" s="26"/>
      <c r="N300" s="298">
        <v>6800000</v>
      </c>
    </row>
    <row r="301" spans="1:14" ht="89.25">
      <c r="A301" s="57">
        <f t="shared" si="1"/>
        <v>52</v>
      </c>
      <c r="B301" s="783"/>
      <c r="C301" s="788" t="s">
        <v>8413</v>
      </c>
      <c r="D301" s="788" t="s">
        <v>2647</v>
      </c>
      <c r="E301" s="790" t="s">
        <v>2648</v>
      </c>
      <c r="F301" s="151" t="s">
        <v>5809</v>
      </c>
      <c r="G301" s="789" t="s">
        <v>3949</v>
      </c>
      <c r="H301" s="154" t="s">
        <v>3522</v>
      </c>
      <c r="I301" s="26"/>
      <c r="J301" s="26"/>
      <c r="K301" s="791">
        <v>42591</v>
      </c>
      <c r="L301" s="151" t="s">
        <v>3950</v>
      </c>
      <c r="M301" s="26"/>
      <c r="N301" s="298">
        <v>1684000</v>
      </c>
    </row>
    <row r="302" spans="1:14" ht="51">
      <c r="A302" s="57">
        <f t="shared" si="1"/>
        <v>53</v>
      </c>
      <c r="B302" s="792"/>
      <c r="C302" s="786" t="s">
        <v>7827</v>
      </c>
      <c r="D302" s="786" t="s">
        <v>7828</v>
      </c>
      <c r="E302" s="786" t="s">
        <v>7829</v>
      </c>
      <c r="F302" s="151" t="s">
        <v>5906</v>
      </c>
      <c r="G302" s="793" t="s">
        <v>1714</v>
      </c>
      <c r="H302" s="154" t="s">
        <v>3522</v>
      </c>
      <c r="I302" s="157"/>
      <c r="J302" s="158"/>
      <c r="K302" s="791" t="s">
        <v>5907</v>
      </c>
      <c r="L302" s="151" t="s">
        <v>5908</v>
      </c>
      <c r="M302" s="347"/>
      <c r="N302" s="298">
        <v>224340000</v>
      </c>
    </row>
    <row r="303" spans="1:14" ht="51">
      <c r="A303" s="57">
        <f t="shared" si="1"/>
        <v>54</v>
      </c>
      <c r="B303" s="792"/>
      <c r="C303" s="786" t="s">
        <v>8555</v>
      </c>
      <c r="D303" s="786" t="s">
        <v>8556</v>
      </c>
      <c r="E303" s="786" t="s">
        <v>8558</v>
      </c>
      <c r="F303" s="151" t="s">
        <v>8559</v>
      </c>
      <c r="G303" s="793" t="s">
        <v>8560</v>
      </c>
      <c r="H303" s="154" t="s">
        <v>3522</v>
      </c>
      <c r="I303" s="157"/>
      <c r="J303" s="158"/>
      <c r="K303" s="791" t="s">
        <v>676</v>
      </c>
      <c r="L303" s="151" t="s">
        <v>8561</v>
      </c>
      <c r="M303" s="347"/>
      <c r="N303" s="298">
        <v>102417000</v>
      </c>
    </row>
    <row r="304" spans="1:14" ht="76.5" customHeight="1">
      <c r="A304" s="794">
        <f t="shared" si="1"/>
        <v>55</v>
      </c>
      <c r="B304" s="795"/>
      <c r="C304" s="59" t="s">
        <v>5566</v>
      </c>
      <c r="D304" s="59" t="s">
        <v>5654</v>
      </c>
      <c r="E304" s="59" t="s">
        <v>5360</v>
      </c>
      <c r="F304" s="59" t="s">
        <v>5361</v>
      </c>
      <c r="G304" s="59" t="s">
        <v>5362</v>
      </c>
      <c r="H304" s="26"/>
      <c r="I304" s="4"/>
      <c r="J304" s="154" t="s">
        <v>1728</v>
      </c>
      <c r="K304" s="59" t="s">
        <v>1274</v>
      </c>
      <c r="L304" s="59" t="s">
        <v>5363</v>
      </c>
      <c r="M304" s="235"/>
      <c r="N304" s="298">
        <v>8000000</v>
      </c>
    </row>
    <row r="305" spans="1:14" ht="63.75" customHeight="1">
      <c r="A305" s="794">
        <f t="shared" si="1"/>
        <v>56</v>
      </c>
      <c r="B305" s="795"/>
      <c r="C305" s="59" t="s">
        <v>297</v>
      </c>
      <c r="D305" s="59" t="s">
        <v>298</v>
      </c>
      <c r="E305" s="59" t="s">
        <v>5915</v>
      </c>
      <c r="F305" s="59" t="s">
        <v>5916</v>
      </c>
      <c r="G305" s="59" t="s">
        <v>5917</v>
      </c>
      <c r="H305" s="154" t="s">
        <v>1607</v>
      </c>
      <c r="I305" s="4"/>
      <c r="J305"/>
      <c r="K305" s="59" t="s">
        <v>1822</v>
      </c>
      <c r="L305" s="59" t="s">
        <v>5918</v>
      </c>
      <c r="M305" s="235"/>
      <c r="N305" s="298">
        <v>1865000</v>
      </c>
    </row>
    <row r="306" spans="1:14" ht="63.75" customHeight="1">
      <c r="A306" s="794">
        <f t="shared" si="1"/>
        <v>57</v>
      </c>
      <c r="B306" s="795"/>
      <c r="C306" s="59" t="s">
        <v>5919</v>
      </c>
      <c r="D306" s="59" t="s">
        <v>5728</v>
      </c>
      <c r="E306" s="59" t="s">
        <v>5920</v>
      </c>
      <c r="F306" s="59" t="s">
        <v>5921</v>
      </c>
      <c r="G306" s="59" t="s">
        <v>5922</v>
      </c>
      <c r="H306" s="154" t="s">
        <v>1607</v>
      </c>
      <c r="I306" s="4"/>
      <c r="J306"/>
      <c r="K306" s="59" t="s">
        <v>1822</v>
      </c>
      <c r="L306" s="59" t="s">
        <v>5923</v>
      </c>
      <c r="M306" s="235"/>
      <c r="N306" s="298">
        <v>95000000</v>
      </c>
    </row>
    <row r="307" spans="1:14" ht="51" customHeight="1">
      <c r="A307" s="794">
        <f t="shared" si="1"/>
        <v>58</v>
      </c>
      <c r="B307" s="795"/>
      <c r="C307" s="59" t="s">
        <v>5924</v>
      </c>
      <c r="D307" s="59" t="s">
        <v>5950</v>
      </c>
      <c r="E307" s="59" t="s">
        <v>5925</v>
      </c>
      <c r="F307" s="59" t="s">
        <v>5926</v>
      </c>
      <c r="G307" s="59" t="s">
        <v>5927</v>
      </c>
      <c r="H307" s="154" t="s">
        <v>1607</v>
      </c>
      <c r="I307" s="4"/>
      <c r="J307"/>
      <c r="K307" s="59"/>
      <c r="L307" s="59" t="s">
        <v>7809</v>
      </c>
      <c r="M307" s="235"/>
      <c r="N307" s="298">
        <v>150633125</v>
      </c>
    </row>
    <row r="308" spans="1:14" ht="76.5" customHeight="1">
      <c r="A308" s="794">
        <f t="shared" si="1"/>
        <v>59</v>
      </c>
      <c r="B308" s="795"/>
      <c r="C308" s="59" t="s">
        <v>5928</v>
      </c>
      <c r="D308" s="59" t="s">
        <v>5929</v>
      </c>
      <c r="E308" s="59" t="s">
        <v>3201</v>
      </c>
      <c r="F308" s="59" t="s">
        <v>3202</v>
      </c>
      <c r="G308" s="59" t="s">
        <v>3203</v>
      </c>
      <c r="H308" s="26"/>
      <c r="I308" s="4"/>
      <c r="J308" s="154" t="s">
        <v>8100</v>
      </c>
      <c r="K308" s="796">
        <v>42952</v>
      </c>
      <c r="L308" s="59" t="s">
        <v>7810</v>
      </c>
      <c r="M308" s="235"/>
      <c r="N308" s="298">
        <v>7200000</v>
      </c>
    </row>
    <row r="309" spans="1:14" ht="76.5" customHeight="1">
      <c r="A309" s="299">
        <f t="shared" si="1"/>
        <v>60</v>
      </c>
      <c r="B309" s="795"/>
      <c r="C309" s="59" t="s">
        <v>3204</v>
      </c>
      <c r="D309" s="59" t="s">
        <v>3205</v>
      </c>
      <c r="E309" s="59" t="s">
        <v>3201</v>
      </c>
      <c r="F309" s="59" t="s">
        <v>5085</v>
      </c>
      <c r="G309" s="59" t="s">
        <v>5086</v>
      </c>
      <c r="H309" s="26"/>
      <c r="I309" s="4"/>
      <c r="J309" s="154" t="s">
        <v>8100</v>
      </c>
      <c r="K309" s="796">
        <v>42860</v>
      </c>
      <c r="L309" s="59" t="s">
        <v>7811</v>
      </c>
      <c r="M309" s="235"/>
      <c r="N309" s="298">
        <v>18600000</v>
      </c>
    </row>
    <row r="310" spans="1:14" ht="114.75">
      <c r="A310" s="299">
        <f t="shared" si="1"/>
        <v>61</v>
      </c>
      <c r="B310" s="795"/>
      <c r="C310" s="59" t="s">
        <v>5087</v>
      </c>
      <c r="D310" s="59" t="s">
        <v>3213</v>
      </c>
      <c r="E310" s="59" t="s">
        <v>3214</v>
      </c>
      <c r="F310" s="59" t="s">
        <v>1387</v>
      </c>
      <c r="G310" s="59" t="s">
        <v>1388</v>
      </c>
      <c r="H310" s="26"/>
      <c r="I310" s="4"/>
      <c r="J310" s="154" t="s">
        <v>8100</v>
      </c>
      <c r="K310" s="796">
        <v>42952</v>
      </c>
      <c r="L310" s="59" t="s">
        <v>7812</v>
      </c>
      <c r="M310" s="235"/>
      <c r="N310" s="298">
        <v>4750000</v>
      </c>
    </row>
    <row r="311" spans="1:14" ht="63.75" customHeight="1">
      <c r="A311" s="299">
        <f t="shared" si="1"/>
        <v>62</v>
      </c>
      <c r="B311" s="795"/>
      <c r="C311" s="59" t="s">
        <v>1389</v>
      </c>
      <c r="D311" s="59" t="s">
        <v>1390</v>
      </c>
      <c r="E311" s="59" t="s">
        <v>3206</v>
      </c>
      <c r="F311" s="59" t="s">
        <v>3207</v>
      </c>
      <c r="G311" s="59" t="s">
        <v>3208</v>
      </c>
      <c r="H311" s="154" t="s">
        <v>1607</v>
      </c>
      <c r="I311" s="4"/>
      <c r="J311"/>
      <c r="K311" s="796">
        <v>43044</v>
      </c>
      <c r="L311" s="59" t="s">
        <v>7813</v>
      </c>
      <c r="M311" s="235"/>
      <c r="N311" s="298">
        <v>22500000</v>
      </c>
    </row>
    <row r="312" spans="1:14" ht="89.25" customHeight="1">
      <c r="A312" s="299">
        <f t="shared" si="1"/>
        <v>63</v>
      </c>
      <c r="B312" s="795"/>
      <c r="C312" s="59" t="s">
        <v>3209</v>
      </c>
      <c r="D312" s="59" t="s">
        <v>3210</v>
      </c>
      <c r="E312" s="59" t="s">
        <v>3211</v>
      </c>
      <c r="F312" s="59" t="s">
        <v>3212</v>
      </c>
      <c r="G312" s="59" t="s">
        <v>1412</v>
      </c>
      <c r="H312" s="154" t="s">
        <v>1607</v>
      </c>
      <c r="I312" s="4"/>
      <c r="J312"/>
      <c r="K312" s="796">
        <v>43044</v>
      </c>
      <c r="L312" s="59" t="s">
        <v>7814</v>
      </c>
      <c r="M312" s="235"/>
      <c r="N312" s="298">
        <v>2345400</v>
      </c>
    </row>
    <row r="313" spans="1:14" ht="63.75" customHeight="1">
      <c r="A313" s="299">
        <f t="shared" si="1"/>
        <v>64</v>
      </c>
      <c r="B313" s="795"/>
      <c r="C313" s="59" t="s">
        <v>1413</v>
      </c>
      <c r="D313" s="59" t="s">
        <v>1414</v>
      </c>
      <c r="E313" s="59" t="s">
        <v>1415</v>
      </c>
      <c r="F313" s="59" t="s">
        <v>1416</v>
      </c>
      <c r="G313" s="59" t="s">
        <v>1417</v>
      </c>
      <c r="H313" s="154" t="s">
        <v>1607</v>
      </c>
      <c r="I313" s="4"/>
      <c r="J313"/>
      <c r="K313" s="59" t="s">
        <v>1418</v>
      </c>
      <c r="L313" s="59" t="s">
        <v>7815</v>
      </c>
      <c r="M313" s="235"/>
      <c r="N313" s="298">
        <v>4802500</v>
      </c>
    </row>
    <row r="314" spans="1:14" ht="63.75" customHeight="1">
      <c r="A314" s="299">
        <f t="shared" si="1"/>
        <v>65</v>
      </c>
      <c r="B314" s="795"/>
      <c r="C314" s="59" t="s">
        <v>1419</v>
      </c>
      <c r="D314" s="59" t="s">
        <v>6014</v>
      </c>
      <c r="E314" s="59" t="s">
        <v>6015</v>
      </c>
      <c r="F314" s="59" t="s">
        <v>6016</v>
      </c>
      <c r="G314" s="59" t="s">
        <v>6017</v>
      </c>
      <c r="H314" s="154" t="s">
        <v>1607</v>
      </c>
      <c r="I314" s="4"/>
      <c r="J314"/>
      <c r="K314" s="59" t="s">
        <v>7714</v>
      </c>
      <c r="L314" s="59" t="s">
        <v>7816</v>
      </c>
      <c r="M314" s="235"/>
      <c r="N314" s="298">
        <v>14000000</v>
      </c>
    </row>
    <row r="315" spans="1:14" ht="63.75" customHeight="1">
      <c r="A315" s="299">
        <f t="shared" si="1"/>
        <v>66</v>
      </c>
      <c r="B315" s="795"/>
      <c r="C315" s="59" t="s">
        <v>6018</v>
      </c>
      <c r="D315" s="59" t="s">
        <v>6019</v>
      </c>
      <c r="E315" s="59" t="s">
        <v>6020</v>
      </c>
      <c r="F315" s="59" t="s">
        <v>6021</v>
      </c>
      <c r="G315" s="59" t="s">
        <v>6022</v>
      </c>
      <c r="H315" s="154" t="s">
        <v>1607</v>
      </c>
      <c r="I315" s="4"/>
      <c r="J315"/>
      <c r="K315" s="59" t="s">
        <v>63</v>
      </c>
      <c r="L315" s="59" t="s">
        <v>7817</v>
      </c>
      <c r="M315" s="235"/>
      <c r="N315" s="298">
        <v>2500000</v>
      </c>
    </row>
    <row r="316" spans="1:14" ht="63.75" customHeight="1">
      <c r="A316" s="299">
        <f t="shared" si="1"/>
        <v>67</v>
      </c>
      <c r="B316" s="795"/>
      <c r="C316" s="59" t="s">
        <v>6023</v>
      </c>
      <c r="D316" s="59" t="s">
        <v>6024</v>
      </c>
      <c r="E316" s="59" t="s">
        <v>6025</v>
      </c>
      <c r="F316" s="59" t="s">
        <v>6026</v>
      </c>
      <c r="G316" s="59" t="s">
        <v>6027</v>
      </c>
      <c r="H316" s="154" t="s">
        <v>1607</v>
      </c>
      <c r="I316" s="4"/>
      <c r="J316"/>
      <c r="K316" s="59" t="s">
        <v>63</v>
      </c>
      <c r="L316" s="59" t="s">
        <v>7818</v>
      </c>
      <c r="M316" s="235"/>
      <c r="N316" s="298">
        <v>4000000</v>
      </c>
    </row>
    <row r="317" spans="1:14" ht="51" customHeight="1">
      <c r="A317" s="299">
        <f t="shared" si="1"/>
        <v>68</v>
      </c>
      <c r="B317" s="795"/>
      <c r="C317" s="59" t="s">
        <v>7023</v>
      </c>
      <c r="D317" s="59" t="s">
        <v>1066</v>
      </c>
      <c r="E317" s="59" t="s">
        <v>7024</v>
      </c>
      <c r="F317" s="59" t="s">
        <v>7025</v>
      </c>
      <c r="G317" s="59" t="s">
        <v>7026</v>
      </c>
      <c r="H317" s="154" t="s">
        <v>1607</v>
      </c>
      <c r="I317" s="4"/>
      <c r="J317"/>
      <c r="K317" s="59" t="s">
        <v>63</v>
      </c>
      <c r="L317" s="59" t="s">
        <v>7819</v>
      </c>
      <c r="M317" s="235"/>
      <c r="N317" s="298">
        <v>50000000</v>
      </c>
    </row>
    <row r="318" spans="1:14" ht="63.75" customHeight="1">
      <c r="A318" s="299">
        <f t="shared" si="1"/>
        <v>69</v>
      </c>
      <c r="B318" s="795"/>
      <c r="C318" s="59" t="s">
        <v>7027</v>
      </c>
      <c r="D318" s="59" t="s">
        <v>7925</v>
      </c>
      <c r="E318" s="59" t="s">
        <v>7028</v>
      </c>
      <c r="F318" s="59" t="s">
        <v>7029</v>
      </c>
      <c r="G318" s="59" t="s">
        <v>9003</v>
      </c>
      <c r="H318" s="154" t="s">
        <v>1607</v>
      </c>
      <c r="I318" s="4"/>
      <c r="J318"/>
      <c r="K318" s="59" t="s">
        <v>63</v>
      </c>
      <c r="L318" s="59" t="s">
        <v>7820</v>
      </c>
      <c r="M318" s="235"/>
      <c r="N318" s="350">
        <v>12890000</v>
      </c>
    </row>
    <row r="319" spans="1:14" ht="63.75" customHeight="1">
      <c r="A319" s="299">
        <f t="shared" si="1"/>
        <v>70</v>
      </c>
      <c r="B319" s="795"/>
      <c r="C319" s="59" t="s">
        <v>9004</v>
      </c>
      <c r="D319" s="59" t="s">
        <v>1303</v>
      </c>
      <c r="E319" s="59" t="s">
        <v>8839</v>
      </c>
      <c r="F319" s="59" t="s">
        <v>8840</v>
      </c>
      <c r="G319" s="59" t="s">
        <v>8841</v>
      </c>
      <c r="H319" s="154" t="s">
        <v>1607</v>
      </c>
      <c r="I319" s="4"/>
      <c r="J319"/>
      <c r="K319" s="59" t="s">
        <v>63</v>
      </c>
      <c r="L319" s="59" t="s">
        <v>2197</v>
      </c>
      <c r="M319" s="235"/>
      <c r="N319" s="298">
        <v>24000000</v>
      </c>
    </row>
    <row r="320" spans="1:14" ht="63.75" customHeight="1">
      <c r="A320" s="299">
        <f t="shared" si="1"/>
        <v>71</v>
      </c>
      <c r="B320" s="795"/>
      <c r="C320" s="59" t="s">
        <v>7023</v>
      </c>
      <c r="D320" s="59" t="s">
        <v>1066</v>
      </c>
      <c r="E320" s="59" t="s">
        <v>7024</v>
      </c>
      <c r="F320" s="59" t="s">
        <v>8842</v>
      </c>
      <c r="G320" s="59" t="s">
        <v>7026</v>
      </c>
      <c r="H320" s="154" t="s">
        <v>1607</v>
      </c>
      <c r="I320" s="4"/>
      <c r="J320"/>
      <c r="K320" s="59" t="s">
        <v>63</v>
      </c>
      <c r="L320" s="59" t="s">
        <v>2198</v>
      </c>
      <c r="M320" s="235"/>
      <c r="N320" s="298">
        <v>2500000</v>
      </c>
    </row>
    <row r="321" spans="1:14" ht="63.75" customHeight="1">
      <c r="A321" s="299">
        <f t="shared" si="1"/>
        <v>72</v>
      </c>
      <c r="B321" s="795"/>
      <c r="C321" s="59" t="s">
        <v>8843</v>
      </c>
      <c r="D321" s="59" t="s">
        <v>1303</v>
      </c>
      <c r="E321" s="59" t="s">
        <v>8844</v>
      </c>
      <c r="F321" s="59" t="s">
        <v>8845</v>
      </c>
      <c r="G321" s="59" t="s">
        <v>8846</v>
      </c>
      <c r="H321" s="154" t="s">
        <v>1607</v>
      </c>
      <c r="I321" s="4"/>
      <c r="J321"/>
      <c r="K321" s="59" t="s">
        <v>8847</v>
      </c>
      <c r="L321" s="59" t="s">
        <v>2199</v>
      </c>
      <c r="M321" s="235"/>
      <c r="N321" s="298">
        <v>16000000</v>
      </c>
    </row>
    <row r="322" spans="1:14" ht="63.75" customHeight="1">
      <c r="A322" s="299">
        <f t="shared" si="1"/>
        <v>73</v>
      </c>
      <c r="B322" s="26"/>
      <c r="C322" s="143" t="s">
        <v>2200</v>
      </c>
      <c r="D322" s="143" t="s">
        <v>2201</v>
      </c>
      <c r="E322" s="24" t="s">
        <v>2202</v>
      </c>
      <c r="F322" s="7" t="s">
        <v>2203</v>
      </c>
      <c r="G322" s="24" t="s">
        <v>2210</v>
      </c>
      <c r="H322" s="154" t="s">
        <v>1607</v>
      </c>
      <c r="I322" s="380"/>
      <c r="J322"/>
      <c r="K322" s="243">
        <v>42953</v>
      </c>
      <c r="L322" s="59" t="s">
        <v>2211</v>
      </c>
      <c r="M322" s="380"/>
      <c r="N322" s="797">
        <v>20110000</v>
      </c>
    </row>
    <row r="323" spans="1:14" ht="76.5">
      <c r="A323" s="299">
        <f t="shared" si="1"/>
        <v>74</v>
      </c>
      <c r="B323" s="26"/>
      <c r="C323" s="59" t="s">
        <v>909</v>
      </c>
      <c r="D323" s="59" t="s">
        <v>910</v>
      </c>
      <c r="E323" s="59" t="s">
        <v>911</v>
      </c>
      <c r="F323" s="59" t="s">
        <v>912</v>
      </c>
      <c r="G323" s="535" t="s">
        <v>913</v>
      </c>
      <c r="H323" s="154" t="s">
        <v>1607</v>
      </c>
      <c r="I323" s="26"/>
      <c r="J323"/>
      <c r="K323" s="143" t="s">
        <v>8793</v>
      </c>
      <c r="L323" s="59" t="s">
        <v>1016</v>
      </c>
      <c r="M323" s="26"/>
      <c r="N323" s="681">
        <v>596947836</v>
      </c>
    </row>
    <row r="324" spans="1:14" ht="114.75">
      <c r="A324" s="299">
        <f t="shared" si="1"/>
        <v>75</v>
      </c>
      <c r="B324" s="26"/>
      <c r="C324" s="59" t="s">
        <v>1017</v>
      </c>
      <c r="D324" s="59" t="s">
        <v>7491</v>
      </c>
      <c r="E324" s="59" t="s">
        <v>1018</v>
      </c>
      <c r="F324" s="151" t="s">
        <v>378</v>
      </c>
      <c r="G324" s="535" t="s">
        <v>1019</v>
      </c>
      <c r="H324" s="154" t="s">
        <v>1607</v>
      </c>
      <c r="I324" s="26"/>
      <c r="J324"/>
      <c r="K324" s="143" t="s">
        <v>8793</v>
      </c>
      <c r="L324" s="59" t="s">
        <v>1020</v>
      </c>
      <c r="M324" s="26"/>
      <c r="N324" s="681">
        <v>398400000</v>
      </c>
    </row>
    <row r="325" spans="1:14" ht="114.75" customHeight="1">
      <c r="A325" s="299">
        <f t="shared" si="1"/>
        <v>76</v>
      </c>
      <c r="B325" s="26"/>
      <c r="C325" s="59" t="s">
        <v>609</v>
      </c>
      <c r="D325" s="59" t="s">
        <v>816</v>
      </c>
      <c r="E325" s="59" t="s">
        <v>610</v>
      </c>
      <c r="F325" s="151" t="s">
        <v>379</v>
      </c>
      <c r="G325" s="535" t="s">
        <v>611</v>
      </c>
      <c r="H325" s="154" t="s">
        <v>1607</v>
      </c>
      <c r="I325" s="26"/>
      <c r="J325"/>
      <c r="K325" s="143" t="s">
        <v>608</v>
      </c>
      <c r="L325" s="59" t="s">
        <v>612</v>
      </c>
      <c r="M325" s="26"/>
      <c r="N325" s="681">
        <v>594364000</v>
      </c>
    </row>
    <row r="326" spans="1:14" ht="114.75" customHeight="1">
      <c r="A326" s="299">
        <f t="shared" si="1"/>
        <v>77</v>
      </c>
      <c r="B326" s="26"/>
      <c r="C326" s="59" t="s">
        <v>368</v>
      </c>
      <c r="D326" s="59" t="s">
        <v>369</v>
      </c>
      <c r="E326" s="59" t="s">
        <v>370</v>
      </c>
      <c r="F326" s="151" t="s">
        <v>371</v>
      </c>
      <c r="G326" s="535" t="s">
        <v>372</v>
      </c>
      <c r="H326" s="154" t="s">
        <v>1607</v>
      </c>
      <c r="I326" s="26"/>
      <c r="J326"/>
      <c r="K326" s="143" t="s">
        <v>1220</v>
      </c>
      <c r="L326" s="59" t="s">
        <v>373</v>
      </c>
      <c r="M326" s="26"/>
      <c r="N326" s="681">
        <v>4355000</v>
      </c>
    </row>
    <row r="327" spans="1:14" ht="114.75" customHeight="1">
      <c r="A327" s="299">
        <f t="shared" si="1"/>
        <v>78</v>
      </c>
      <c r="B327" s="782"/>
      <c r="C327" s="151" t="s">
        <v>7908</v>
      </c>
      <c r="D327" s="151" t="s">
        <v>9035</v>
      </c>
      <c r="E327" s="151" t="s">
        <v>928</v>
      </c>
      <c r="F327" s="151" t="s">
        <v>929</v>
      </c>
      <c r="G327" s="151" t="s">
        <v>374</v>
      </c>
      <c r="H327" s="142" t="s">
        <v>2108</v>
      </c>
      <c r="I327" s="153"/>
      <c r="J327"/>
      <c r="K327" s="154" t="s">
        <v>930</v>
      </c>
      <c r="L327" s="151" t="s">
        <v>375</v>
      </c>
      <c r="M327" s="150"/>
      <c r="N327" s="298">
        <v>47095840</v>
      </c>
    </row>
    <row r="328" spans="1:14" ht="114.75" customHeight="1">
      <c r="A328" s="299">
        <f t="shared" si="1"/>
        <v>79</v>
      </c>
      <c r="B328" s="782"/>
      <c r="C328" s="151" t="s">
        <v>376</v>
      </c>
      <c r="D328" s="151" t="s">
        <v>4053</v>
      </c>
      <c r="E328" s="151" t="s">
        <v>4054</v>
      </c>
      <c r="F328" s="151" t="s">
        <v>377</v>
      </c>
      <c r="G328" s="151" t="s">
        <v>104</v>
      </c>
      <c r="H328" s="142" t="s">
        <v>2108</v>
      </c>
      <c r="I328" s="153"/>
      <c r="J328"/>
      <c r="K328" s="154" t="s">
        <v>1645</v>
      </c>
      <c r="L328" s="151" t="s">
        <v>105</v>
      </c>
      <c r="M328" s="150"/>
      <c r="N328" s="798">
        <v>1983000</v>
      </c>
    </row>
    <row r="329" spans="1:14" ht="114.75" customHeight="1">
      <c r="A329" s="299">
        <f t="shared" si="1"/>
        <v>80</v>
      </c>
      <c r="B329" s="782"/>
      <c r="C329" s="151" t="s">
        <v>4055</v>
      </c>
      <c r="D329" s="151" t="s">
        <v>5728</v>
      </c>
      <c r="E329" s="151" t="s">
        <v>7470</v>
      </c>
      <c r="F329" s="151" t="s">
        <v>7471</v>
      </c>
      <c r="G329" s="151" t="s">
        <v>7472</v>
      </c>
      <c r="H329" s="142" t="s">
        <v>2108</v>
      </c>
      <c r="I329" s="153"/>
      <c r="J329"/>
      <c r="K329" s="154" t="s">
        <v>1822</v>
      </c>
      <c r="L329" s="151" t="s">
        <v>7473</v>
      </c>
      <c r="M329" s="150"/>
      <c r="N329" s="298">
        <v>815000</v>
      </c>
    </row>
    <row r="330" spans="1:14" ht="63.75">
      <c r="A330" s="299">
        <f t="shared" si="1"/>
        <v>81</v>
      </c>
      <c r="B330" s="782"/>
      <c r="C330" s="151" t="s">
        <v>1786</v>
      </c>
      <c r="D330" s="151" t="s">
        <v>1787</v>
      </c>
      <c r="E330" s="151" t="s">
        <v>7474</v>
      </c>
      <c r="F330" s="151" t="s">
        <v>7475</v>
      </c>
      <c r="G330" s="151" t="s">
        <v>7476</v>
      </c>
      <c r="H330" s="142" t="s">
        <v>2108</v>
      </c>
      <c r="I330" s="153"/>
      <c r="J330"/>
      <c r="K330" s="149">
        <v>42955</v>
      </c>
      <c r="L330" s="151" t="s">
        <v>7477</v>
      </c>
      <c r="M330" s="150"/>
      <c r="N330" s="798">
        <v>14799748</v>
      </c>
    </row>
    <row r="331" spans="1:14" ht="63.75">
      <c r="A331" s="299">
        <f t="shared" si="1"/>
        <v>82</v>
      </c>
      <c r="B331" s="782"/>
      <c r="C331" s="151" t="s">
        <v>1786</v>
      </c>
      <c r="D331" s="151" t="s">
        <v>1787</v>
      </c>
      <c r="E331" s="151" t="s">
        <v>7474</v>
      </c>
      <c r="F331" s="151" t="s">
        <v>2759</v>
      </c>
      <c r="G331" s="151" t="s">
        <v>1550</v>
      </c>
      <c r="H331" s="142" t="s">
        <v>2108</v>
      </c>
      <c r="I331" s="153"/>
      <c r="J331"/>
      <c r="K331" s="149">
        <v>42955</v>
      </c>
      <c r="L331" s="151" t="s">
        <v>1551</v>
      </c>
      <c r="M331" s="150"/>
      <c r="N331" s="298">
        <v>12037129</v>
      </c>
    </row>
    <row r="332" spans="1:14" ht="63.75">
      <c r="A332" s="299">
        <f t="shared" si="1"/>
        <v>83</v>
      </c>
      <c r="B332" s="782"/>
      <c r="C332" s="151" t="s">
        <v>1786</v>
      </c>
      <c r="D332" s="151" t="s">
        <v>1787</v>
      </c>
      <c r="E332" s="151" t="s">
        <v>7474</v>
      </c>
      <c r="F332" s="151" t="s">
        <v>1552</v>
      </c>
      <c r="G332" s="151" t="s">
        <v>1553</v>
      </c>
      <c r="H332" s="142" t="s">
        <v>2108</v>
      </c>
      <c r="I332" s="153"/>
      <c r="J332"/>
      <c r="K332" s="149">
        <v>42955</v>
      </c>
      <c r="L332" s="151" t="s">
        <v>1554</v>
      </c>
      <c r="M332" s="150"/>
      <c r="N332" s="798">
        <v>12333123</v>
      </c>
    </row>
    <row r="333" spans="1:14" ht="76.5">
      <c r="A333" s="299">
        <f t="shared" si="1"/>
        <v>84</v>
      </c>
      <c r="B333" s="782"/>
      <c r="C333" s="151" t="s">
        <v>106</v>
      </c>
      <c r="D333" s="151" t="s">
        <v>1303</v>
      </c>
      <c r="E333" s="151" t="s">
        <v>107</v>
      </c>
      <c r="F333" s="151" t="s">
        <v>4788</v>
      </c>
      <c r="G333" s="151" t="s">
        <v>108</v>
      </c>
      <c r="H333" s="142" t="s">
        <v>2108</v>
      </c>
      <c r="I333" s="153"/>
      <c r="J333"/>
      <c r="K333" s="149" t="s">
        <v>4789</v>
      </c>
      <c r="L333" s="151" t="s">
        <v>109</v>
      </c>
      <c r="M333" s="150"/>
      <c r="N333" s="798">
        <v>30800000</v>
      </c>
    </row>
    <row r="334" spans="1:14" ht="115.5" customHeight="1">
      <c r="A334" s="299">
        <f t="shared" si="1"/>
        <v>85</v>
      </c>
      <c r="B334" s="26"/>
      <c r="C334" s="59" t="s">
        <v>380</v>
      </c>
      <c r="D334" s="59" t="s">
        <v>365</v>
      </c>
      <c r="E334" s="59" t="s">
        <v>366</v>
      </c>
      <c r="F334" s="151" t="s">
        <v>367</v>
      </c>
      <c r="G334" s="535" t="s">
        <v>8087</v>
      </c>
      <c r="H334" s="154" t="s">
        <v>1607</v>
      </c>
      <c r="I334" s="26"/>
      <c r="J334"/>
      <c r="K334" s="143" t="s">
        <v>1220</v>
      </c>
      <c r="L334" s="59" t="s">
        <v>110</v>
      </c>
      <c r="M334" s="26"/>
      <c r="N334" s="681">
        <v>29206000</v>
      </c>
    </row>
    <row r="335" spans="1:14" ht="76.5" customHeight="1">
      <c r="A335" s="299">
        <f t="shared" si="1"/>
        <v>86</v>
      </c>
      <c r="B335" s="26"/>
      <c r="C335" s="292" t="s">
        <v>1034</v>
      </c>
      <c r="D335" s="292" t="s">
        <v>111</v>
      </c>
      <c r="E335" s="292" t="s">
        <v>112</v>
      </c>
      <c r="F335" s="550" t="s">
        <v>113</v>
      </c>
      <c r="G335" s="551" t="s">
        <v>114</v>
      </c>
      <c r="H335" s="552" t="s">
        <v>1607</v>
      </c>
      <c r="I335" s="553"/>
      <c r="J335" s="802"/>
      <c r="K335" s="553" t="s">
        <v>1035</v>
      </c>
      <c r="L335" s="292" t="s">
        <v>115</v>
      </c>
      <c r="M335" s="26"/>
      <c r="N335" s="681">
        <v>8000000</v>
      </c>
    </row>
    <row r="336" spans="1:14" ht="134.25" customHeight="1">
      <c r="A336" s="299">
        <v>87</v>
      </c>
      <c r="B336" s="26"/>
      <c r="C336" s="292" t="s">
        <v>8905</v>
      </c>
      <c r="D336" s="292" t="s">
        <v>8906</v>
      </c>
      <c r="E336" s="292" t="s">
        <v>8907</v>
      </c>
      <c r="F336" s="550" t="s">
        <v>8908</v>
      </c>
      <c r="G336" s="551" t="s">
        <v>8909</v>
      </c>
      <c r="H336" s="552" t="s">
        <v>1607</v>
      </c>
      <c r="I336" s="553"/>
      <c r="J336" s="802"/>
      <c r="K336" s="553" t="s">
        <v>8910</v>
      </c>
      <c r="L336" s="292" t="s">
        <v>8911</v>
      </c>
      <c r="M336" s="26"/>
      <c r="N336" s="681">
        <v>460000</v>
      </c>
    </row>
    <row r="337" spans="1:14" ht="150" customHeight="1">
      <c r="A337" s="299">
        <v>88</v>
      </c>
      <c r="B337" s="26"/>
      <c r="C337" s="292" t="s">
        <v>8180</v>
      </c>
      <c r="D337" s="292" t="s">
        <v>116</v>
      </c>
      <c r="E337" s="292" t="s">
        <v>117</v>
      </c>
      <c r="F337" s="550" t="s">
        <v>8181</v>
      </c>
      <c r="G337" s="551" t="s">
        <v>118</v>
      </c>
      <c r="H337" s="553"/>
      <c r="I337" s="553"/>
      <c r="J337" s="552" t="s">
        <v>119</v>
      </c>
      <c r="K337" s="553" t="s">
        <v>8182</v>
      </c>
      <c r="L337" s="292" t="s">
        <v>8183</v>
      </c>
      <c r="M337" s="26"/>
      <c r="N337" s="681">
        <v>45000000</v>
      </c>
    </row>
    <row r="338" spans="1:14" ht="114.75" customHeight="1">
      <c r="A338" s="299">
        <v>89</v>
      </c>
      <c r="B338" s="26"/>
      <c r="C338" s="292" t="s">
        <v>8184</v>
      </c>
      <c r="D338" s="292" t="s">
        <v>6019</v>
      </c>
      <c r="E338" s="292" t="s">
        <v>120</v>
      </c>
      <c r="F338" s="550" t="s">
        <v>8185</v>
      </c>
      <c r="G338" s="551" t="s">
        <v>121</v>
      </c>
      <c r="H338" s="553"/>
      <c r="I338" s="553"/>
      <c r="J338" s="552" t="s">
        <v>3961</v>
      </c>
      <c r="K338" s="682">
        <v>43405</v>
      </c>
      <c r="L338" s="292" t="s">
        <v>122</v>
      </c>
      <c r="M338" s="26"/>
      <c r="N338" s="681">
        <v>5400000</v>
      </c>
    </row>
    <row r="339" spans="1:14" ht="114.75" customHeight="1">
      <c r="A339" s="838">
        <v>90</v>
      </c>
      <c r="B339" s="839"/>
      <c r="C339" s="840" t="s">
        <v>123</v>
      </c>
      <c r="D339" s="840" t="s">
        <v>124</v>
      </c>
      <c r="E339" s="840" t="s">
        <v>125</v>
      </c>
      <c r="F339" s="841" t="s">
        <v>126</v>
      </c>
      <c r="G339" s="842" t="s">
        <v>127</v>
      </c>
      <c r="H339" s="852" t="s">
        <v>1607</v>
      </c>
      <c r="I339" s="840"/>
      <c r="J339" s="850"/>
      <c r="K339" s="844" t="s">
        <v>128</v>
      </c>
      <c r="L339" s="840" t="s">
        <v>129</v>
      </c>
      <c r="M339" s="26"/>
      <c r="N339" s="681">
        <v>7952000</v>
      </c>
    </row>
    <row r="340" spans="1:14" ht="114.75" customHeight="1">
      <c r="A340" s="846">
        <v>91</v>
      </c>
      <c r="B340" s="847"/>
      <c r="C340" s="845" t="s">
        <v>130</v>
      </c>
      <c r="D340" s="845" t="s">
        <v>131</v>
      </c>
      <c r="E340" s="845" t="s">
        <v>132</v>
      </c>
      <c r="F340" s="848" t="s">
        <v>133</v>
      </c>
      <c r="G340" s="849" t="s">
        <v>127</v>
      </c>
      <c r="H340" s="843" t="s">
        <v>1607</v>
      </c>
      <c r="I340" s="845"/>
      <c r="J340" s="850"/>
      <c r="K340" s="851" t="s">
        <v>128</v>
      </c>
      <c r="L340" s="845" t="s">
        <v>134</v>
      </c>
      <c r="M340" s="799"/>
      <c r="N340" s="681">
        <v>18250000</v>
      </c>
    </row>
    <row r="341" spans="1:14" ht="114.75" customHeight="1">
      <c r="A341" s="838">
        <v>92</v>
      </c>
      <c r="B341" s="839"/>
      <c r="C341" s="840" t="s">
        <v>135</v>
      </c>
      <c r="D341" s="840" t="s">
        <v>136</v>
      </c>
      <c r="E341" s="840" t="s">
        <v>137</v>
      </c>
      <c r="F341" s="841" t="s">
        <v>138</v>
      </c>
      <c r="G341" s="842" t="s">
        <v>139</v>
      </c>
      <c r="H341" s="843" t="s">
        <v>1607</v>
      </c>
      <c r="I341" s="840"/>
      <c r="J341" s="840"/>
      <c r="K341" s="844" t="s">
        <v>140</v>
      </c>
      <c r="L341" s="845" t="s">
        <v>141</v>
      </c>
      <c r="M341" s="26"/>
      <c r="N341" s="681">
        <v>2100000</v>
      </c>
    </row>
    <row r="342" spans="1:14" ht="114.75" customHeight="1">
      <c r="A342" s="838">
        <v>93</v>
      </c>
      <c r="B342" s="839"/>
      <c r="C342" s="840" t="s">
        <v>142</v>
      </c>
      <c r="D342" s="840" t="s">
        <v>143</v>
      </c>
      <c r="E342" s="840" t="s">
        <v>144</v>
      </c>
      <c r="F342" s="841" t="s">
        <v>145</v>
      </c>
      <c r="G342" s="842" t="s">
        <v>146</v>
      </c>
      <c r="H342" s="843" t="s">
        <v>1607</v>
      </c>
      <c r="I342" s="840"/>
      <c r="J342" s="840"/>
      <c r="K342" s="844" t="s">
        <v>140</v>
      </c>
      <c r="L342" s="845" t="s">
        <v>147</v>
      </c>
      <c r="M342" s="26"/>
      <c r="N342" s="681">
        <v>800000</v>
      </c>
    </row>
    <row r="343" spans="1:14" ht="66" customHeight="1">
      <c r="A343" s="838">
        <v>94</v>
      </c>
      <c r="B343" s="839"/>
      <c r="C343" s="840" t="s">
        <v>148</v>
      </c>
      <c r="D343" s="840" t="s">
        <v>149</v>
      </c>
      <c r="E343" s="840" t="s">
        <v>150</v>
      </c>
      <c r="F343" s="841" t="s">
        <v>151</v>
      </c>
      <c r="G343" s="842" t="s">
        <v>152</v>
      </c>
      <c r="H343" s="843" t="s">
        <v>1607</v>
      </c>
      <c r="I343" s="840"/>
      <c r="J343" s="840"/>
      <c r="K343" s="844" t="s">
        <v>153</v>
      </c>
      <c r="L343" s="845" t="s">
        <v>154</v>
      </c>
      <c r="M343" s="26"/>
      <c r="N343" s="681">
        <v>15945000</v>
      </c>
    </row>
    <row r="344" spans="1:14" ht="66" customHeight="1">
      <c r="A344" s="838">
        <v>95</v>
      </c>
      <c r="B344" s="839"/>
      <c r="C344" s="840" t="s">
        <v>155</v>
      </c>
      <c r="D344" s="840" t="s">
        <v>156</v>
      </c>
      <c r="E344" s="840" t="s">
        <v>157</v>
      </c>
      <c r="F344" s="841" t="s">
        <v>158</v>
      </c>
      <c r="G344" s="842" t="s">
        <v>159</v>
      </c>
      <c r="H344" s="843" t="s">
        <v>1607</v>
      </c>
      <c r="I344" s="840"/>
      <c r="J344" s="840"/>
      <c r="K344" s="844" t="s">
        <v>153</v>
      </c>
      <c r="L344" s="845" t="s">
        <v>160</v>
      </c>
      <c r="M344" s="26"/>
      <c r="N344" s="681">
        <v>5750000</v>
      </c>
    </row>
    <row r="345" spans="1:14" ht="49.5" customHeight="1">
      <c r="A345" s="838">
        <v>96</v>
      </c>
      <c r="B345" s="839"/>
      <c r="C345" s="840" t="s">
        <v>161</v>
      </c>
      <c r="D345" s="840" t="s">
        <v>162</v>
      </c>
      <c r="E345" s="840" t="s">
        <v>163</v>
      </c>
      <c r="F345" s="841" t="s">
        <v>164</v>
      </c>
      <c r="G345" s="842" t="s">
        <v>165</v>
      </c>
      <c r="H345" s="843" t="s">
        <v>1607</v>
      </c>
      <c r="I345" s="840"/>
      <c r="J345" s="840"/>
      <c r="K345" s="844" t="s">
        <v>153</v>
      </c>
      <c r="L345" s="845" t="s">
        <v>166</v>
      </c>
      <c r="M345" s="26"/>
      <c r="N345" s="681">
        <v>59000000</v>
      </c>
    </row>
    <row r="346" spans="1:14" ht="49.5" customHeight="1">
      <c r="A346" s="299">
        <v>97</v>
      </c>
      <c r="B346" s="26"/>
      <c r="C346" s="292" t="s">
        <v>8681</v>
      </c>
      <c r="D346" s="292" t="s">
        <v>8682</v>
      </c>
      <c r="E346" s="292" t="s">
        <v>8683</v>
      </c>
      <c r="F346" s="550" t="s">
        <v>8684</v>
      </c>
      <c r="G346" s="551" t="s">
        <v>8685</v>
      </c>
      <c r="H346" s="801" t="s">
        <v>8100</v>
      </c>
      <c r="I346" s="553"/>
      <c r="J346" s="553"/>
      <c r="K346" s="682" t="s">
        <v>8686</v>
      </c>
      <c r="L346" s="800" t="s">
        <v>8687</v>
      </c>
      <c r="M346" s="26"/>
      <c r="N346" s="681">
        <v>47000000</v>
      </c>
    </row>
    <row r="347" spans="1:14" ht="49.5" customHeight="1">
      <c r="A347" s="299"/>
      <c r="B347" s="26"/>
      <c r="C347" s="292"/>
      <c r="D347" s="292"/>
      <c r="E347" s="292"/>
      <c r="F347" s="550"/>
      <c r="G347" s="551"/>
      <c r="H347" s="801"/>
      <c r="I347" s="553"/>
      <c r="J347" s="553"/>
      <c r="K347" s="682"/>
      <c r="L347" s="800"/>
      <c r="M347" s="26"/>
      <c r="N347" s="681"/>
    </row>
    <row r="348" spans="1:14" ht="49.5" customHeight="1">
      <c r="A348" s="299"/>
      <c r="B348" s="26"/>
      <c r="C348" s="292"/>
      <c r="D348" s="292"/>
      <c r="E348" s="292"/>
      <c r="F348" s="550"/>
      <c r="G348" s="551"/>
      <c r="H348" s="801"/>
      <c r="I348" s="553"/>
      <c r="J348" s="553"/>
      <c r="K348" s="682"/>
      <c r="L348" s="800"/>
      <c r="M348" s="26"/>
      <c r="N348" s="681"/>
    </row>
    <row r="349" spans="1:14" ht="21.75" customHeight="1">
      <c r="A349" s="299"/>
      <c r="B349" s="68"/>
      <c r="C349" s="292"/>
      <c r="D349" s="292"/>
      <c r="E349" s="292"/>
      <c r="F349" s="550"/>
      <c r="G349" s="551"/>
      <c r="H349" s="553"/>
      <c r="I349" s="553"/>
      <c r="J349" s="552"/>
      <c r="K349" s="553"/>
      <c r="L349" s="292"/>
      <c r="M349" s="351"/>
      <c r="N349" s="681"/>
    </row>
    <row r="350" spans="1:14" ht="21.75" customHeight="1">
      <c r="A350" s="536" t="s">
        <v>1057</v>
      </c>
      <c r="B350" s="537"/>
      <c r="C350" s="538" t="s">
        <v>2851</v>
      </c>
      <c r="D350" s="538"/>
      <c r="E350" s="538"/>
      <c r="F350" s="539"/>
      <c r="G350" s="540"/>
      <c r="H350" s="541"/>
      <c r="I350" s="541"/>
      <c r="J350" s="542"/>
      <c r="K350" s="538"/>
      <c r="L350" s="538"/>
      <c r="M350" s="543"/>
      <c r="N350" s="544"/>
    </row>
    <row r="351" spans="1:14" ht="21.75" customHeight="1">
      <c r="A351" s="299"/>
      <c r="B351" s="545">
        <v>193</v>
      </c>
      <c r="C351" s="59" t="s">
        <v>8778</v>
      </c>
      <c r="D351" s="59"/>
      <c r="E351" s="59"/>
      <c r="F351" s="59"/>
      <c r="G351" s="618">
        <f>SUM(N352:N555)</f>
        <v>14826214780.001</v>
      </c>
      <c r="H351" s="4"/>
      <c r="I351" s="4"/>
      <c r="J351" s="154"/>
      <c r="K351" s="59"/>
      <c r="L351" s="4"/>
      <c r="M351" s="351"/>
      <c r="N351" s="352"/>
    </row>
    <row r="352" spans="1:14" ht="127.5" customHeight="1">
      <c r="A352" s="50">
        <v>1</v>
      </c>
      <c r="B352" s="457"/>
      <c r="C352" s="360" t="s">
        <v>4501</v>
      </c>
      <c r="D352" s="50" t="s">
        <v>4436</v>
      </c>
      <c r="E352" s="50" t="s">
        <v>7604</v>
      </c>
      <c r="F352" s="50" t="s">
        <v>4437</v>
      </c>
      <c r="G352" s="50" t="s">
        <v>2432</v>
      </c>
      <c r="H352" s="458" t="s">
        <v>8100</v>
      </c>
      <c r="I352" s="459"/>
      <c r="J352" s="459"/>
      <c r="K352" s="460" t="s">
        <v>2630</v>
      </c>
      <c r="L352" s="50" t="s">
        <v>2433</v>
      </c>
      <c r="M352" s="459"/>
      <c r="N352" s="359">
        <v>7752000</v>
      </c>
    </row>
    <row r="353" spans="1:14" ht="89.25" customHeight="1">
      <c r="A353" s="50">
        <v>2</v>
      </c>
      <c r="B353" s="457"/>
      <c r="C353" s="360" t="s">
        <v>8795</v>
      </c>
      <c r="D353" s="50" t="s">
        <v>2434</v>
      </c>
      <c r="E353" s="50" t="s">
        <v>2436</v>
      </c>
      <c r="F353" s="361" t="s">
        <v>2437</v>
      </c>
      <c r="G353" s="50" t="s">
        <v>2438</v>
      </c>
      <c r="H353" s="458" t="s">
        <v>8100</v>
      </c>
      <c r="I353" s="459"/>
      <c r="J353" s="459"/>
      <c r="K353" s="461" t="s">
        <v>6157</v>
      </c>
      <c r="L353" s="50" t="s">
        <v>2439</v>
      </c>
      <c r="M353" s="459"/>
      <c r="N353" s="359">
        <v>17296000</v>
      </c>
    </row>
    <row r="354" spans="1:14" ht="89.25" customHeight="1">
      <c r="A354" s="50">
        <v>3</v>
      </c>
      <c r="B354" s="457"/>
      <c r="C354" s="360" t="s">
        <v>8796</v>
      </c>
      <c r="D354" s="50" t="s">
        <v>2440</v>
      </c>
      <c r="E354" s="50" t="s">
        <v>2441</v>
      </c>
      <c r="F354" s="50" t="s">
        <v>2442</v>
      </c>
      <c r="G354" s="50" t="s">
        <v>2970</v>
      </c>
      <c r="H354" s="458" t="s">
        <v>8100</v>
      </c>
      <c r="I354" s="459"/>
      <c r="J354" s="459"/>
      <c r="K354" s="461" t="s">
        <v>7712</v>
      </c>
      <c r="L354" s="50" t="s">
        <v>8539</v>
      </c>
      <c r="M354" s="459"/>
      <c r="N354" s="359">
        <v>350000</v>
      </c>
    </row>
    <row r="355" spans="1:14" ht="63.75" customHeight="1">
      <c r="A355" s="50">
        <v>4</v>
      </c>
      <c r="B355" s="457"/>
      <c r="C355" s="360" t="s">
        <v>8797</v>
      </c>
      <c r="D355" s="50" t="s">
        <v>2440</v>
      </c>
      <c r="E355" s="50" t="s">
        <v>2971</v>
      </c>
      <c r="F355" s="50" t="s">
        <v>2864</v>
      </c>
      <c r="G355" s="50" t="s">
        <v>2865</v>
      </c>
      <c r="H355" s="458" t="s">
        <v>8100</v>
      </c>
      <c r="I355" s="459"/>
      <c r="J355" s="459"/>
      <c r="K355" s="461" t="s">
        <v>7712</v>
      </c>
      <c r="L355" s="50" t="s">
        <v>582</v>
      </c>
      <c r="M355" s="459"/>
      <c r="N355" s="359">
        <v>550000</v>
      </c>
    </row>
    <row r="356" spans="1:14" ht="51">
      <c r="A356" s="50">
        <v>5</v>
      </c>
      <c r="B356" s="457"/>
      <c r="C356" s="360" t="s">
        <v>583</v>
      </c>
      <c r="D356" s="50" t="s">
        <v>2440</v>
      </c>
      <c r="E356" s="50" t="s">
        <v>584</v>
      </c>
      <c r="F356" s="362">
        <v>33162</v>
      </c>
      <c r="G356" s="50" t="s">
        <v>585</v>
      </c>
      <c r="H356" s="458" t="s">
        <v>8100</v>
      </c>
      <c r="I356" s="459"/>
      <c r="J356" s="459"/>
      <c r="K356" s="461" t="s">
        <v>2630</v>
      </c>
      <c r="L356" s="50" t="s">
        <v>6354</v>
      </c>
      <c r="M356" s="459"/>
      <c r="N356" s="359">
        <v>710000</v>
      </c>
    </row>
    <row r="357" spans="1:14" ht="51">
      <c r="A357" s="50">
        <v>6</v>
      </c>
      <c r="B357" s="457"/>
      <c r="C357" s="360" t="s">
        <v>8798</v>
      </c>
      <c r="D357" s="50" t="s">
        <v>6086</v>
      </c>
      <c r="E357" s="50" t="s">
        <v>6087</v>
      </c>
      <c r="F357" s="50" t="s">
        <v>6088</v>
      </c>
      <c r="G357" s="50" t="s">
        <v>6089</v>
      </c>
      <c r="H357" s="458" t="s">
        <v>8100</v>
      </c>
      <c r="I357" s="459"/>
      <c r="J357" s="459"/>
      <c r="K357" s="462" t="s">
        <v>6090</v>
      </c>
      <c r="L357" s="50" t="s">
        <v>760</v>
      </c>
      <c r="M357" s="459"/>
      <c r="N357" s="359">
        <v>3556000</v>
      </c>
    </row>
    <row r="358" spans="1:14" ht="63.75">
      <c r="A358" s="50">
        <v>7</v>
      </c>
      <c r="B358" s="457"/>
      <c r="C358" s="360" t="s">
        <v>8799</v>
      </c>
      <c r="D358" s="50" t="s">
        <v>3041</v>
      </c>
      <c r="E358" s="50" t="s">
        <v>8224</v>
      </c>
      <c r="F358" s="50" t="s">
        <v>8225</v>
      </c>
      <c r="G358" s="50" t="s">
        <v>8226</v>
      </c>
      <c r="H358" s="458" t="s">
        <v>8100</v>
      </c>
      <c r="I358" s="459"/>
      <c r="J358" s="459"/>
      <c r="K358" s="461">
        <v>42374</v>
      </c>
      <c r="L358" s="50" t="s">
        <v>8227</v>
      </c>
      <c r="M358" s="459"/>
      <c r="N358" s="359">
        <v>1450000</v>
      </c>
    </row>
    <row r="359" spans="1:14" ht="51">
      <c r="A359" s="50">
        <v>8</v>
      </c>
      <c r="B359" s="457"/>
      <c r="C359" s="360" t="s">
        <v>2579</v>
      </c>
      <c r="D359" s="50" t="s">
        <v>266</v>
      </c>
      <c r="E359" s="50" t="s">
        <v>267</v>
      </c>
      <c r="F359" s="50" t="s">
        <v>268</v>
      </c>
      <c r="G359" s="50" t="s">
        <v>2874</v>
      </c>
      <c r="H359" s="458" t="s">
        <v>8100</v>
      </c>
      <c r="I359" s="459"/>
      <c r="J359" s="459"/>
      <c r="K359" s="461">
        <v>42494</v>
      </c>
      <c r="L359" s="50" t="s">
        <v>2875</v>
      </c>
      <c r="M359" s="459"/>
      <c r="N359" s="359">
        <v>14588000</v>
      </c>
    </row>
    <row r="360" spans="1:14" ht="51">
      <c r="A360" s="50">
        <v>9</v>
      </c>
      <c r="B360" s="457"/>
      <c r="C360" s="360" t="s">
        <v>2579</v>
      </c>
      <c r="D360" s="50" t="s">
        <v>266</v>
      </c>
      <c r="E360" s="50" t="s">
        <v>2876</v>
      </c>
      <c r="F360" s="50" t="s">
        <v>5959</v>
      </c>
      <c r="G360" s="50" t="s">
        <v>3067</v>
      </c>
      <c r="H360" s="458" t="s">
        <v>8100</v>
      </c>
      <c r="I360" s="459"/>
      <c r="J360" s="459"/>
      <c r="K360" s="461">
        <v>42494</v>
      </c>
      <c r="L360" s="50" t="s">
        <v>8375</v>
      </c>
      <c r="M360" s="459"/>
      <c r="N360" s="359">
        <v>3894000</v>
      </c>
    </row>
    <row r="361" spans="1:14" ht="63.75" customHeight="1">
      <c r="A361" s="50">
        <v>10</v>
      </c>
      <c r="B361" s="457"/>
      <c r="C361" s="360" t="s">
        <v>8800</v>
      </c>
      <c r="D361" s="50" t="s">
        <v>3228</v>
      </c>
      <c r="E361" s="50" t="s">
        <v>5399</v>
      </c>
      <c r="F361" s="50" t="s">
        <v>5400</v>
      </c>
      <c r="G361" s="50" t="s">
        <v>5401</v>
      </c>
      <c r="H361" s="458" t="s">
        <v>8100</v>
      </c>
      <c r="I361" s="459"/>
      <c r="J361" s="459"/>
      <c r="K361" s="461">
        <v>42678</v>
      </c>
      <c r="L361" s="50" t="s">
        <v>8265</v>
      </c>
      <c r="M361" s="459"/>
      <c r="N361" s="359">
        <v>122230000</v>
      </c>
    </row>
    <row r="362" spans="1:14" ht="51">
      <c r="A362" s="50">
        <v>11</v>
      </c>
      <c r="B362" s="457"/>
      <c r="C362" s="360" t="s">
        <v>8801</v>
      </c>
      <c r="D362" s="50" t="s">
        <v>2434</v>
      </c>
      <c r="E362" s="50" t="s">
        <v>2229</v>
      </c>
      <c r="F362" s="50" t="s">
        <v>3068</v>
      </c>
      <c r="G362" s="50" t="s">
        <v>4872</v>
      </c>
      <c r="H362" s="458" t="s">
        <v>8100</v>
      </c>
      <c r="I362" s="459"/>
      <c r="J362" s="459"/>
      <c r="K362" s="461">
        <v>42348</v>
      </c>
      <c r="L362" s="50" t="s">
        <v>4873</v>
      </c>
      <c r="M362" s="459"/>
      <c r="N362" s="359">
        <v>16825000</v>
      </c>
    </row>
    <row r="363" spans="1:14" ht="51">
      <c r="A363" s="50">
        <v>12</v>
      </c>
      <c r="B363" s="457"/>
      <c r="C363" s="360" t="s">
        <v>8802</v>
      </c>
      <c r="D363" s="50" t="s">
        <v>266</v>
      </c>
      <c r="E363" s="50" t="s">
        <v>458</v>
      </c>
      <c r="F363" s="50" t="s">
        <v>459</v>
      </c>
      <c r="G363" s="50" t="s">
        <v>460</v>
      </c>
      <c r="H363" s="458" t="s">
        <v>8100</v>
      </c>
      <c r="I363" s="459"/>
      <c r="J363" s="459"/>
      <c r="K363" s="461">
        <v>42355</v>
      </c>
      <c r="L363" s="50" t="s">
        <v>461</v>
      </c>
      <c r="M363" s="459"/>
      <c r="N363" s="359">
        <v>9856000</v>
      </c>
    </row>
    <row r="364" spans="1:14" ht="51" customHeight="1">
      <c r="A364" s="900">
        <v>13</v>
      </c>
      <c r="B364" s="457"/>
      <c r="C364" s="360" t="s">
        <v>8803</v>
      </c>
      <c r="D364" s="50" t="s">
        <v>238</v>
      </c>
      <c r="E364" s="900" t="s">
        <v>2301</v>
      </c>
      <c r="F364" s="900" t="s">
        <v>2302</v>
      </c>
      <c r="G364" s="50" t="s">
        <v>497</v>
      </c>
      <c r="H364" s="950" t="s">
        <v>8100</v>
      </c>
      <c r="I364" s="918"/>
      <c r="J364" s="918"/>
      <c r="K364" s="952">
        <v>42585</v>
      </c>
      <c r="L364" s="900" t="s">
        <v>4135</v>
      </c>
      <c r="M364" s="918"/>
      <c r="N364" s="359">
        <v>548000</v>
      </c>
    </row>
    <row r="365" spans="1:14" ht="63.75" customHeight="1">
      <c r="A365" s="901"/>
      <c r="B365" s="457"/>
      <c r="C365" s="360" t="s">
        <v>8815</v>
      </c>
      <c r="D365" s="50" t="s">
        <v>4122</v>
      </c>
      <c r="E365" s="901"/>
      <c r="F365" s="901"/>
      <c r="G365" s="50" t="s">
        <v>498</v>
      </c>
      <c r="H365" s="951"/>
      <c r="I365" s="919"/>
      <c r="J365" s="919"/>
      <c r="K365" s="953"/>
      <c r="L365" s="901"/>
      <c r="M365" s="919"/>
      <c r="N365" s="359">
        <v>432000</v>
      </c>
    </row>
    <row r="366" spans="1:14" ht="51" customHeight="1">
      <c r="A366" s="50">
        <v>14</v>
      </c>
      <c r="B366" s="457"/>
      <c r="C366" s="360" t="s">
        <v>8816</v>
      </c>
      <c r="D366" s="50" t="s">
        <v>238</v>
      </c>
      <c r="E366" s="50" t="s">
        <v>5904</v>
      </c>
      <c r="F366" s="50" t="s">
        <v>5905</v>
      </c>
      <c r="G366" s="50" t="s">
        <v>5373</v>
      </c>
      <c r="H366" s="458" t="s">
        <v>8100</v>
      </c>
      <c r="I366" s="459"/>
      <c r="J366" s="459"/>
      <c r="K366" s="461" t="s">
        <v>3320</v>
      </c>
      <c r="L366" s="50" t="s">
        <v>5374</v>
      </c>
      <c r="M366" s="459"/>
      <c r="N366" s="359">
        <v>5950000</v>
      </c>
    </row>
    <row r="367" spans="1:14" ht="51" customHeight="1">
      <c r="A367" s="50">
        <v>15</v>
      </c>
      <c r="B367" s="457"/>
      <c r="C367" s="360" t="s">
        <v>1134</v>
      </c>
      <c r="D367" s="50" t="s">
        <v>239</v>
      </c>
      <c r="E367" s="50" t="s">
        <v>240</v>
      </c>
      <c r="F367" s="50" t="s">
        <v>241</v>
      </c>
      <c r="G367" s="50" t="s">
        <v>5772</v>
      </c>
      <c r="H367" s="458" t="s">
        <v>8100</v>
      </c>
      <c r="I367" s="459"/>
      <c r="J367" s="459"/>
      <c r="K367" s="464" t="s">
        <v>6816</v>
      </c>
      <c r="L367" s="50" t="s">
        <v>1739</v>
      </c>
      <c r="M367" s="459"/>
      <c r="N367" s="359">
        <v>664282</v>
      </c>
    </row>
    <row r="368" spans="1:14" ht="76.5" customHeight="1">
      <c r="A368" s="50">
        <v>16</v>
      </c>
      <c r="B368" s="457"/>
      <c r="C368" s="360" t="s">
        <v>1135</v>
      </c>
      <c r="D368" s="50" t="s">
        <v>238</v>
      </c>
      <c r="E368" s="50" t="s">
        <v>5930</v>
      </c>
      <c r="F368" s="50" t="s">
        <v>5931</v>
      </c>
      <c r="G368" s="50" t="s">
        <v>5932</v>
      </c>
      <c r="H368" s="458" t="s">
        <v>8100</v>
      </c>
      <c r="I368" s="459"/>
      <c r="J368" s="459"/>
      <c r="K368" s="460" t="s">
        <v>3314</v>
      </c>
      <c r="L368" s="50" t="s">
        <v>5933</v>
      </c>
      <c r="M368" s="459"/>
      <c r="N368" s="359">
        <v>3194000</v>
      </c>
    </row>
    <row r="369" spans="1:14" ht="89.25" customHeight="1">
      <c r="A369" s="50">
        <v>17</v>
      </c>
      <c r="B369" s="457"/>
      <c r="C369" s="360" t="s">
        <v>1136</v>
      </c>
      <c r="D369" s="50" t="s">
        <v>5934</v>
      </c>
      <c r="E369" s="50" t="s">
        <v>5935</v>
      </c>
      <c r="F369" s="50" t="s">
        <v>9023</v>
      </c>
      <c r="G369" s="50" t="s">
        <v>9024</v>
      </c>
      <c r="H369" s="458" t="s">
        <v>8100</v>
      </c>
      <c r="I369" s="459"/>
      <c r="J369" s="459"/>
      <c r="K369" s="464" t="s">
        <v>6180</v>
      </c>
      <c r="L369" s="50" t="s">
        <v>9025</v>
      </c>
      <c r="M369" s="459"/>
      <c r="N369" s="359">
        <v>950000</v>
      </c>
    </row>
    <row r="370" spans="1:14" ht="102" customHeight="1">
      <c r="A370" s="50">
        <v>18</v>
      </c>
      <c r="B370" s="457"/>
      <c r="C370" s="360" t="s">
        <v>8815</v>
      </c>
      <c r="D370" s="50" t="s">
        <v>4122</v>
      </c>
      <c r="E370" s="50" t="s">
        <v>5165</v>
      </c>
      <c r="F370" s="50" t="s">
        <v>5166</v>
      </c>
      <c r="G370" s="50" t="s">
        <v>5167</v>
      </c>
      <c r="H370" s="458" t="s">
        <v>8100</v>
      </c>
      <c r="I370" s="459"/>
      <c r="J370" s="459"/>
      <c r="K370" s="465" t="s">
        <v>7605</v>
      </c>
      <c r="L370" s="50" t="s">
        <v>5168</v>
      </c>
      <c r="M370" s="459"/>
      <c r="N370" s="359">
        <v>1243000</v>
      </c>
    </row>
    <row r="371" spans="1:14" ht="51">
      <c r="A371" s="50">
        <v>19</v>
      </c>
      <c r="B371" s="457"/>
      <c r="C371" s="360" t="s">
        <v>1137</v>
      </c>
      <c r="D371" s="50" t="s">
        <v>238</v>
      </c>
      <c r="E371" s="50" t="s">
        <v>5169</v>
      </c>
      <c r="F371" s="50" t="s">
        <v>5170</v>
      </c>
      <c r="G371" s="50" t="s">
        <v>5171</v>
      </c>
      <c r="H371" s="458" t="s">
        <v>8100</v>
      </c>
      <c r="I371" s="459"/>
      <c r="J371" s="459"/>
      <c r="K371" s="461" t="s">
        <v>1585</v>
      </c>
      <c r="L371" s="50" t="s">
        <v>7012</v>
      </c>
      <c r="M371" s="459"/>
      <c r="N371" s="359">
        <v>7750000</v>
      </c>
    </row>
    <row r="372" spans="1:14" ht="63.75">
      <c r="A372" s="50">
        <v>20</v>
      </c>
      <c r="B372" s="457"/>
      <c r="C372" s="360" t="s">
        <v>2936</v>
      </c>
      <c r="D372" s="50" t="s">
        <v>5172</v>
      </c>
      <c r="E372" s="50" t="s">
        <v>5173</v>
      </c>
      <c r="F372" s="50" t="s">
        <v>5174</v>
      </c>
      <c r="G372" s="50" t="s">
        <v>5175</v>
      </c>
      <c r="H372" s="458" t="s">
        <v>8100</v>
      </c>
      <c r="I372" s="459"/>
      <c r="J372" s="459"/>
      <c r="K372" s="460" t="s">
        <v>7606</v>
      </c>
      <c r="L372" s="50" t="s">
        <v>7030</v>
      </c>
      <c r="M372" s="459"/>
      <c r="N372" s="359">
        <v>5000000</v>
      </c>
    </row>
    <row r="373" spans="1:14" ht="51">
      <c r="A373" s="50">
        <v>21</v>
      </c>
      <c r="B373" s="457"/>
      <c r="C373" s="360" t="s">
        <v>2937</v>
      </c>
      <c r="D373" s="50" t="s">
        <v>238</v>
      </c>
      <c r="E373" s="50" t="s">
        <v>6477</v>
      </c>
      <c r="F373" s="50" t="s">
        <v>6478</v>
      </c>
      <c r="G373" s="50" t="s">
        <v>6479</v>
      </c>
      <c r="H373" s="458" t="s">
        <v>8100</v>
      </c>
      <c r="I373" s="459"/>
      <c r="J373" s="459"/>
      <c r="K373" s="461">
        <v>42380</v>
      </c>
      <c r="L373" s="50" t="s">
        <v>6480</v>
      </c>
      <c r="M373" s="459"/>
      <c r="N373" s="359">
        <v>9770000</v>
      </c>
    </row>
    <row r="374" spans="1:14" ht="63.75">
      <c r="A374" s="50">
        <v>22</v>
      </c>
      <c r="B374" s="457"/>
      <c r="C374" s="360" t="s">
        <v>2938</v>
      </c>
      <c r="D374" s="50" t="s">
        <v>3135</v>
      </c>
      <c r="E374" s="50" t="s">
        <v>5551</v>
      </c>
      <c r="F374" s="50" t="s">
        <v>5552</v>
      </c>
      <c r="G374" s="50" t="s">
        <v>5553</v>
      </c>
      <c r="H374" s="458" t="s">
        <v>8100</v>
      </c>
      <c r="I374" s="459"/>
      <c r="J374" s="458" t="s">
        <v>8100</v>
      </c>
      <c r="K374" s="464" t="s">
        <v>7607</v>
      </c>
      <c r="L374" s="50" t="s">
        <v>7062</v>
      </c>
      <c r="M374" s="459"/>
      <c r="N374" s="359">
        <v>5200000</v>
      </c>
    </row>
    <row r="375" spans="1:14" ht="63.75">
      <c r="A375" s="50">
        <v>23</v>
      </c>
      <c r="B375" s="457"/>
      <c r="C375" s="360" t="s">
        <v>2939</v>
      </c>
      <c r="D375" s="50" t="s">
        <v>6859</v>
      </c>
      <c r="E375" s="50" t="s">
        <v>6879</v>
      </c>
      <c r="F375" s="50" t="s">
        <v>6880</v>
      </c>
      <c r="G375" s="50" t="s">
        <v>6919</v>
      </c>
      <c r="H375" s="458" t="s">
        <v>8100</v>
      </c>
      <c r="I375" s="459"/>
      <c r="J375" s="459"/>
      <c r="K375" s="462" t="s">
        <v>7034</v>
      </c>
      <c r="L375" s="50" t="s">
        <v>6920</v>
      </c>
      <c r="M375" s="459"/>
      <c r="N375" s="359">
        <v>4600000</v>
      </c>
    </row>
    <row r="376" spans="1:14" ht="63.75" customHeight="1">
      <c r="A376" s="50">
        <v>24</v>
      </c>
      <c r="B376" s="457"/>
      <c r="C376" s="360" t="s">
        <v>2940</v>
      </c>
      <c r="D376" s="50" t="s">
        <v>8775</v>
      </c>
      <c r="E376" s="50" t="s">
        <v>8776</v>
      </c>
      <c r="F376" s="50" t="s">
        <v>8777</v>
      </c>
      <c r="G376" s="50" t="s">
        <v>6577</v>
      </c>
      <c r="H376" s="458" t="s">
        <v>8100</v>
      </c>
      <c r="I376" s="459"/>
      <c r="J376" s="459"/>
      <c r="K376" s="464" t="s">
        <v>7608</v>
      </c>
      <c r="L376" s="50" t="s">
        <v>2984</v>
      </c>
      <c r="M376" s="459"/>
      <c r="N376" s="359">
        <v>850000</v>
      </c>
    </row>
    <row r="377" spans="1:14" ht="63.75" customHeight="1">
      <c r="A377" s="50">
        <v>25</v>
      </c>
      <c r="B377" s="457"/>
      <c r="C377" s="360" t="s">
        <v>2941</v>
      </c>
      <c r="D377" s="50" t="s">
        <v>8775</v>
      </c>
      <c r="E377" s="50" t="s">
        <v>2985</v>
      </c>
      <c r="F377" s="50" t="s">
        <v>2986</v>
      </c>
      <c r="G377" s="50" t="s">
        <v>1501</v>
      </c>
      <c r="H377" s="458" t="s">
        <v>8100</v>
      </c>
      <c r="I377" s="459"/>
      <c r="J377" s="459"/>
      <c r="K377" s="460" t="s">
        <v>4068</v>
      </c>
      <c r="L377" s="50" t="s">
        <v>1502</v>
      </c>
      <c r="M377" s="459"/>
      <c r="N377" s="359">
        <v>5050000</v>
      </c>
    </row>
    <row r="378" spans="1:14" ht="63.75">
      <c r="A378" s="50">
        <v>26</v>
      </c>
      <c r="B378" s="457"/>
      <c r="C378" s="360" t="s">
        <v>2942</v>
      </c>
      <c r="D378" s="50" t="s">
        <v>8775</v>
      </c>
      <c r="E378" s="50" t="s">
        <v>348</v>
      </c>
      <c r="F378" s="50" t="s">
        <v>349</v>
      </c>
      <c r="G378" s="50" t="s">
        <v>350</v>
      </c>
      <c r="H378" s="458" t="s">
        <v>8100</v>
      </c>
      <c r="I378" s="459"/>
      <c r="J378" s="459"/>
      <c r="K378" s="460" t="s">
        <v>4068</v>
      </c>
      <c r="L378" s="50" t="s">
        <v>351</v>
      </c>
      <c r="M378" s="459"/>
      <c r="N378" s="359">
        <v>60582000</v>
      </c>
    </row>
    <row r="379" spans="1:14" ht="89.25" customHeight="1">
      <c r="A379" s="50">
        <v>27</v>
      </c>
      <c r="B379" s="457"/>
      <c r="C379" s="360" t="s">
        <v>2943</v>
      </c>
      <c r="D379" s="50" t="s">
        <v>352</v>
      </c>
      <c r="E379" s="50" t="s">
        <v>353</v>
      </c>
      <c r="F379" s="50" t="s">
        <v>354</v>
      </c>
      <c r="G379" s="50" t="s">
        <v>355</v>
      </c>
      <c r="H379" s="458" t="s">
        <v>8100</v>
      </c>
      <c r="I379" s="459"/>
      <c r="J379" s="459"/>
      <c r="K379" s="462" t="s">
        <v>415</v>
      </c>
      <c r="L379" s="50" t="s">
        <v>356</v>
      </c>
      <c r="M379" s="459"/>
      <c r="N379" s="359">
        <v>12400000</v>
      </c>
    </row>
    <row r="380" spans="1:14" ht="76.5" customHeight="1">
      <c r="A380" s="50">
        <v>28</v>
      </c>
      <c r="B380" s="457"/>
      <c r="C380" s="360" t="s">
        <v>2944</v>
      </c>
      <c r="D380" s="50" t="s">
        <v>352</v>
      </c>
      <c r="E380" s="50" t="s">
        <v>357</v>
      </c>
      <c r="F380" s="50" t="s">
        <v>2906</v>
      </c>
      <c r="G380" s="50" t="s">
        <v>7909</v>
      </c>
      <c r="H380" s="458" t="s">
        <v>8100</v>
      </c>
      <c r="I380" s="459"/>
      <c r="J380" s="459"/>
      <c r="K380" s="462" t="s">
        <v>4069</v>
      </c>
      <c r="L380" s="50" t="s">
        <v>7910</v>
      </c>
      <c r="M380" s="459"/>
      <c r="N380" s="359">
        <v>6700000</v>
      </c>
    </row>
    <row r="381" spans="1:14" ht="63.75" customHeight="1">
      <c r="A381" s="50">
        <v>29</v>
      </c>
      <c r="B381" s="457"/>
      <c r="C381" s="360" t="s">
        <v>2945</v>
      </c>
      <c r="D381" s="50" t="s">
        <v>4088</v>
      </c>
      <c r="E381" s="50" t="s">
        <v>4089</v>
      </c>
      <c r="F381" s="50" t="s">
        <v>4090</v>
      </c>
      <c r="G381" s="50" t="s">
        <v>1375</v>
      </c>
      <c r="H381" s="458" t="s">
        <v>8100</v>
      </c>
      <c r="I381" s="459"/>
      <c r="J381" s="459"/>
      <c r="K381" s="462" t="s">
        <v>6924</v>
      </c>
      <c r="L381" s="50" t="s">
        <v>3351</v>
      </c>
      <c r="M381" s="459"/>
      <c r="N381" s="359">
        <v>92000</v>
      </c>
    </row>
    <row r="382" spans="1:14" ht="63" customHeight="1">
      <c r="A382" s="50">
        <v>30</v>
      </c>
      <c r="B382" s="457"/>
      <c r="C382" s="360" t="s">
        <v>2945</v>
      </c>
      <c r="D382" s="50" t="s">
        <v>4088</v>
      </c>
      <c r="E382" s="50" t="s">
        <v>7623</v>
      </c>
      <c r="F382" s="50" t="s">
        <v>7624</v>
      </c>
      <c r="G382" s="50" t="s">
        <v>7625</v>
      </c>
      <c r="H382" s="458" t="s">
        <v>8100</v>
      </c>
      <c r="I382" s="459"/>
      <c r="J382" s="459"/>
      <c r="K382" s="462" t="s">
        <v>6924</v>
      </c>
      <c r="L382" s="50" t="s">
        <v>7626</v>
      </c>
      <c r="M382" s="459"/>
      <c r="N382" s="359">
        <v>415000</v>
      </c>
    </row>
    <row r="383" spans="1:14" ht="63.75" customHeight="1">
      <c r="A383" s="50">
        <v>31</v>
      </c>
      <c r="B383" s="457"/>
      <c r="C383" s="360" t="s">
        <v>2945</v>
      </c>
      <c r="D383" s="50" t="s">
        <v>4088</v>
      </c>
      <c r="E383" s="50" t="s">
        <v>7759</v>
      </c>
      <c r="F383" s="50" t="s">
        <v>7760</v>
      </c>
      <c r="G383" s="50" t="s">
        <v>3007</v>
      </c>
      <c r="H383" s="458" t="s">
        <v>8100</v>
      </c>
      <c r="I383" s="459"/>
      <c r="J383" s="459"/>
      <c r="K383" s="462" t="s">
        <v>6924</v>
      </c>
      <c r="L383" s="50" t="s">
        <v>3008</v>
      </c>
      <c r="M383" s="459"/>
      <c r="N383" s="359">
        <v>772000</v>
      </c>
    </row>
    <row r="384" spans="1:14" ht="63.75" customHeight="1">
      <c r="A384" s="50">
        <v>32</v>
      </c>
      <c r="B384" s="457"/>
      <c r="C384" s="360" t="s">
        <v>2946</v>
      </c>
      <c r="D384" s="50" t="s">
        <v>4829</v>
      </c>
      <c r="E384" s="50" t="s">
        <v>4830</v>
      </c>
      <c r="F384" s="50" t="s">
        <v>2852</v>
      </c>
      <c r="G384" s="50" t="s">
        <v>2853</v>
      </c>
      <c r="H384" s="458" t="s">
        <v>8100</v>
      </c>
      <c r="I384" s="459"/>
      <c r="J384" s="459"/>
      <c r="K384" s="460" t="s">
        <v>4927</v>
      </c>
      <c r="L384" s="50" t="s">
        <v>2854</v>
      </c>
      <c r="M384" s="459"/>
      <c r="N384" s="359">
        <v>200000</v>
      </c>
    </row>
    <row r="385" spans="1:14" ht="63.75" customHeight="1">
      <c r="A385" s="50">
        <v>33</v>
      </c>
      <c r="B385" s="457"/>
      <c r="C385" s="360" t="s">
        <v>2947</v>
      </c>
      <c r="D385" s="50" t="s">
        <v>4087</v>
      </c>
      <c r="E385" s="50" t="s">
        <v>2855</v>
      </c>
      <c r="F385" s="50" t="s">
        <v>2856</v>
      </c>
      <c r="G385" s="50" t="s">
        <v>630</v>
      </c>
      <c r="H385" s="458" t="s">
        <v>8100</v>
      </c>
      <c r="I385" s="459"/>
      <c r="J385" s="459"/>
      <c r="K385" s="461">
        <v>42433</v>
      </c>
      <c r="L385" s="50" t="s">
        <v>631</v>
      </c>
      <c r="M385" s="459"/>
      <c r="N385" s="359">
        <v>3432000</v>
      </c>
    </row>
    <row r="386" spans="1:14" ht="63.75" customHeight="1">
      <c r="A386" s="50">
        <v>34</v>
      </c>
      <c r="B386" s="457"/>
      <c r="C386" s="360" t="s">
        <v>2948</v>
      </c>
      <c r="D386" s="50" t="s">
        <v>4087</v>
      </c>
      <c r="E386" s="50" t="s">
        <v>632</v>
      </c>
      <c r="F386" s="50" t="s">
        <v>633</v>
      </c>
      <c r="G386" s="50" t="s">
        <v>6957</v>
      </c>
      <c r="H386" s="458" t="s">
        <v>8100</v>
      </c>
      <c r="I386" s="459"/>
      <c r="J386" s="459"/>
      <c r="K386" s="461">
        <v>42432</v>
      </c>
      <c r="L386" s="50" t="s">
        <v>6958</v>
      </c>
      <c r="M386" s="459"/>
      <c r="N386" s="359">
        <v>3200000</v>
      </c>
    </row>
    <row r="387" spans="1:14" ht="51" customHeight="1">
      <c r="A387" s="50">
        <v>35</v>
      </c>
      <c r="B387" s="457"/>
      <c r="C387" s="360" t="s">
        <v>1109</v>
      </c>
      <c r="D387" s="50" t="s">
        <v>6645</v>
      </c>
      <c r="E387" s="50" t="s">
        <v>3269</v>
      </c>
      <c r="F387" s="50" t="s">
        <v>4091</v>
      </c>
      <c r="G387" s="50" t="s">
        <v>5044</v>
      </c>
      <c r="H387" s="458" t="s">
        <v>8100</v>
      </c>
      <c r="I387" s="459"/>
      <c r="J387" s="459"/>
      <c r="K387" s="460" t="s">
        <v>4070</v>
      </c>
      <c r="L387" s="50" t="s">
        <v>5045</v>
      </c>
      <c r="M387" s="459"/>
      <c r="N387" s="359">
        <v>3626000</v>
      </c>
    </row>
    <row r="388" spans="1:14" ht="63.75" customHeight="1">
      <c r="A388" s="50">
        <v>36</v>
      </c>
      <c r="B388" s="457"/>
      <c r="C388" s="360" t="s">
        <v>1110</v>
      </c>
      <c r="D388" s="50" t="s">
        <v>6086</v>
      </c>
      <c r="E388" s="50" t="s">
        <v>5046</v>
      </c>
      <c r="F388" s="50" t="s">
        <v>5047</v>
      </c>
      <c r="G388" s="50" t="s">
        <v>1957</v>
      </c>
      <c r="H388" s="458" t="s">
        <v>8100</v>
      </c>
      <c r="I388" s="459"/>
      <c r="J388" s="459"/>
      <c r="K388" s="460" t="s">
        <v>415</v>
      </c>
      <c r="L388" s="50" t="s">
        <v>1767</v>
      </c>
      <c r="M388" s="459"/>
      <c r="N388" s="359">
        <v>5262000</v>
      </c>
    </row>
    <row r="389" spans="1:14" ht="76.5" customHeight="1">
      <c r="A389" s="50">
        <v>37</v>
      </c>
      <c r="B389" s="457"/>
      <c r="C389" s="360" t="s">
        <v>1111</v>
      </c>
      <c r="D389" s="50" t="s">
        <v>1768</v>
      </c>
      <c r="E389" s="50" t="s">
        <v>1769</v>
      </c>
      <c r="F389" s="50" t="s">
        <v>1770</v>
      </c>
      <c r="G389" s="50" t="s">
        <v>1771</v>
      </c>
      <c r="H389" s="458" t="s">
        <v>8100</v>
      </c>
      <c r="I389" s="459"/>
      <c r="J389" s="459"/>
      <c r="K389" s="462" t="s">
        <v>4071</v>
      </c>
      <c r="L389" s="50" t="s">
        <v>1772</v>
      </c>
      <c r="M389" s="459"/>
      <c r="N389" s="359">
        <v>42800000</v>
      </c>
    </row>
    <row r="390" spans="1:14" ht="63.75" customHeight="1">
      <c r="A390" s="50">
        <v>38</v>
      </c>
      <c r="B390" s="457"/>
      <c r="C390" s="360" t="s">
        <v>1112</v>
      </c>
      <c r="D390" s="50" t="s">
        <v>1773</v>
      </c>
      <c r="E390" s="50" t="s">
        <v>2903</v>
      </c>
      <c r="F390" s="50" t="s">
        <v>2904</v>
      </c>
      <c r="G390" s="50" t="s">
        <v>2905</v>
      </c>
      <c r="H390" s="458" t="s">
        <v>8100</v>
      </c>
      <c r="I390" s="459"/>
      <c r="J390" s="459"/>
      <c r="K390" s="462" t="s">
        <v>4072</v>
      </c>
      <c r="L390" s="50" t="s">
        <v>4744</v>
      </c>
      <c r="M390" s="459"/>
      <c r="N390" s="359">
        <v>4996000</v>
      </c>
    </row>
    <row r="391" spans="1:14" ht="51" customHeight="1">
      <c r="A391" s="50">
        <v>39</v>
      </c>
      <c r="B391" s="457"/>
      <c r="C391" s="360" t="s">
        <v>1113</v>
      </c>
      <c r="D391" s="50" t="s">
        <v>6859</v>
      </c>
      <c r="E391" s="50" t="s">
        <v>2949</v>
      </c>
      <c r="F391" s="362">
        <v>33429</v>
      </c>
      <c r="G391" s="50" t="s">
        <v>2950</v>
      </c>
      <c r="H391" s="458" t="s">
        <v>8100</v>
      </c>
      <c r="I391" s="459"/>
      <c r="J391" s="459"/>
      <c r="K391" s="462" t="s">
        <v>4073</v>
      </c>
      <c r="L391" s="50" t="s">
        <v>2951</v>
      </c>
      <c r="M391" s="459"/>
      <c r="N391" s="359">
        <v>1015000</v>
      </c>
    </row>
    <row r="392" spans="1:14" ht="102" customHeight="1">
      <c r="A392" s="50">
        <v>40</v>
      </c>
      <c r="B392" s="457"/>
      <c r="C392" s="360" t="s">
        <v>1114</v>
      </c>
      <c r="D392" s="50" t="s">
        <v>2952</v>
      </c>
      <c r="E392" s="362" t="s">
        <v>6117</v>
      </c>
      <c r="F392" s="362" t="s">
        <v>6118</v>
      </c>
      <c r="G392" s="50" t="s">
        <v>6119</v>
      </c>
      <c r="H392" s="458" t="s">
        <v>8100</v>
      </c>
      <c r="I392" s="459"/>
      <c r="J392" s="459"/>
      <c r="K392" s="462" t="s">
        <v>2592</v>
      </c>
      <c r="L392" s="50" t="s">
        <v>6120</v>
      </c>
      <c r="M392" s="459"/>
      <c r="N392" s="359">
        <v>1290000</v>
      </c>
    </row>
    <row r="393" spans="1:14" ht="51" customHeight="1">
      <c r="A393" s="50">
        <v>41</v>
      </c>
      <c r="B393" s="457"/>
      <c r="C393" s="360" t="s">
        <v>1115</v>
      </c>
      <c r="D393" s="50" t="s">
        <v>6859</v>
      </c>
      <c r="E393" s="50" t="s">
        <v>6121</v>
      </c>
      <c r="F393" s="50" t="s">
        <v>6122</v>
      </c>
      <c r="G393" s="50" t="s">
        <v>6123</v>
      </c>
      <c r="H393" s="458" t="s">
        <v>8100</v>
      </c>
      <c r="I393" s="459"/>
      <c r="J393" s="459"/>
      <c r="K393" s="462" t="s">
        <v>3314</v>
      </c>
      <c r="L393" s="50" t="s">
        <v>6124</v>
      </c>
      <c r="M393" s="459"/>
      <c r="N393" s="359">
        <v>1030000</v>
      </c>
    </row>
    <row r="394" spans="1:14" ht="63.75" customHeight="1">
      <c r="A394" s="50">
        <v>42</v>
      </c>
      <c r="B394" s="457"/>
      <c r="C394" s="360" t="s">
        <v>1116</v>
      </c>
      <c r="D394" s="50" t="s">
        <v>6125</v>
      </c>
      <c r="E394" s="50" t="s">
        <v>4747</v>
      </c>
      <c r="F394" s="50" t="s">
        <v>4748</v>
      </c>
      <c r="G394" s="50" t="s">
        <v>4749</v>
      </c>
      <c r="H394" s="458" t="s">
        <v>8100</v>
      </c>
      <c r="I394" s="459"/>
      <c r="J394" s="459"/>
      <c r="K394" s="462" t="s">
        <v>1690</v>
      </c>
      <c r="L394" s="50" t="s">
        <v>4750</v>
      </c>
      <c r="M394" s="459"/>
      <c r="N394" s="359">
        <v>3643000</v>
      </c>
    </row>
    <row r="395" spans="1:14" ht="63.75" customHeight="1">
      <c r="A395" s="50">
        <v>43</v>
      </c>
      <c r="B395" s="457"/>
      <c r="C395" s="360" t="s">
        <v>1117</v>
      </c>
      <c r="D395" s="50" t="s">
        <v>6859</v>
      </c>
      <c r="E395" s="50" t="s">
        <v>7101</v>
      </c>
      <c r="F395" s="50" t="s">
        <v>7102</v>
      </c>
      <c r="G395" s="50" t="s">
        <v>6370</v>
      </c>
      <c r="H395" s="458" t="s">
        <v>8100</v>
      </c>
      <c r="I395" s="459"/>
      <c r="J395" s="459"/>
      <c r="K395" s="462" t="s">
        <v>4074</v>
      </c>
      <c r="L395" s="50" t="s">
        <v>6368</v>
      </c>
      <c r="M395" s="459"/>
      <c r="N395" s="359">
        <v>1750000</v>
      </c>
    </row>
    <row r="396" spans="1:14" ht="76.5" customHeight="1">
      <c r="A396" s="50">
        <v>44</v>
      </c>
      <c r="B396" s="457"/>
      <c r="C396" s="360" t="s">
        <v>1118</v>
      </c>
      <c r="D396" s="50" t="s">
        <v>6369</v>
      </c>
      <c r="E396" s="50" t="s">
        <v>4546</v>
      </c>
      <c r="F396" s="50" t="s">
        <v>4547</v>
      </c>
      <c r="G396" s="50" t="s">
        <v>4548</v>
      </c>
      <c r="H396" s="458" t="s">
        <v>8100</v>
      </c>
      <c r="I396" s="459"/>
      <c r="J396" s="459"/>
      <c r="K396" s="461">
        <v>42431</v>
      </c>
      <c r="L396" s="50" t="s">
        <v>4549</v>
      </c>
      <c r="M396" s="459"/>
      <c r="N396" s="359">
        <v>3100000</v>
      </c>
    </row>
    <row r="397" spans="1:14" ht="51" customHeight="1">
      <c r="A397" s="50">
        <v>45</v>
      </c>
      <c r="B397" s="457"/>
      <c r="C397" s="360" t="s">
        <v>1119</v>
      </c>
      <c r="D397" s="50" t="s">
        <v>4550</v>
      </c>
      <c r="E397" s="50" t="s">
        <v>6287</v>
      </c>
      <c r="F397" s="50" t="s">
        <v>6288</v>
      </c>
      <c r="G397" s="50" t="s">
        <v>3618</v>
      </c>
      <c r="H397" s="458" t="s">
        <v>8100</v>
      </c>
      <c r="I397" s="459"/>
      <c r="J397" s="459"/>
      <c r="K397" s="460" t="s">
        <v>6090</v>
      </c>
      <c r="L397" s="50" t="s">
        <v>6456</v>
      </c>
      <c r="M397" s="459"/>
      <c r="N397" s="359">
        <v>960000</v>
      </c>
    </row>
    <row r="398" spans="1:14" ht="76.5" customHeight="1">
      <c r="A398" s="50">
        <v>46</v>
      </c>
      <c r="B398" s="457"/>
      <c r="C398" s="360" t="s">
        <v>1120</v>
      </c>
      <c r="D398" s="50" t="s">
        <v>352</v>
      </c>
      <c r="E398" s="50" t="s">
        <v>8132</v>
      </c>
      <c r="F398" s="50" t="s">
        <v>8133</v>
      </c>
      <c r="G398" s="50" t="s">
        <v>8134</v>
      </c>
      <c r="H398" s="458" t="s">
        <v>8100</v>
      </c>
      <c r="I398" s="459"/>
      <c r="J398" s="459"/>
      <c r="K398" s="462" t="s">
        <v>4075</v>
      </c>
      <c r="L398" s="50" t="s">
        <v>8135</v>
      </c>
      <c r="M398" s="459"/>
      <c r="N398" s="359">
        <v>10000000</v>
      </c>
    </row>
    <row r="399" spans="1:14" ht="89.25" customHeight="1">
      <c r="A399" s="50">
        <v>47</v>
      </c>
      <c r="B399" s="457"/>
      <c r="C399" s="360" t="s">
        <v>1121</v>
      </c>
      <c r="D399" s="50" t="s">
        <v>4045</v>
      </c>
      <c r="E399" s="50" t="s">
        <v>4046</v>
      </c>
      <c r="F399" s="50" t="s">
        <v>4047</v>
      </c>
      <c r="G399" s="50" t="s">
        <v>4048</v>
      </c>
      <c r="H399" s="458" t="s">
        <v>8100</v>
      </c>
      <c r="I399" s="459"/>
      <c r="J399" s="459"/>
      <c r="K399" s="462" t="s">
        <v>4389</v>
      </c>
      <c r="L399" s="50" t="s">
        <v>1444</v>
      </c>
      <c r="M399" s="459"/>
      <c r="N399" s="359">
        <v>3602000</v>
      </c>
    </row>
    <row r="400" spans="1:14" ht="89.25" customHeight="1">
      <c r="A400" s="50">
        <v>48</v>
      </c>
      <c r="B400" s="457"/>
      <c r="C400" s="360" t="s">
        <v>1122</v>
      </c>
      <c r="D400" s="50" t="s">
        <v>1445</v>
      </c>
      <c r="E400" s="50" t="s">
        <v>1446</v>
      </c>
      <c r="F400" s="50" t="s">
        <v>1447</v>
      </c>
      <c r="G400" s="50" t="s">
        <v>1448</v>
      </c>
      <c r="H400" s="458" t="s">
        <v>8100</v>
      </c>
      <c r="I400" s="459"/>
      <c r="J400" s="459"/>
      <c r="K400" s="460" t="s">
        <v>4076</v>
      </c>
      <c r="L400" s="50" t="s">
        <v>1449</v>
      </c>
      <c r="M400" s="459"/>
      <c r="N400" s="359">
        <v>1401000</v>
      </c>
    </row>
    <row r="401" spans="1:14" ht="76.5">
      <c r="A401" s="50">
        <v>49</v>
      </c>
      <c r="B401" s="457"/>
      <c r="C401" s="360" t="s">
        <v>1123</v>
      </c>
      <c r="D401" s="50" t="s">
        <v>1450</v>
      </c>
      <c r="E401" s="50" t="s">
        <v>1451</v>
      </c>
      <c r="F401" s="50" t="s">
        <v>1452</v>
      </c>
      <c r="G401" s="50" t="s">
        <v>2698</v>
      </c>
      <c r="H401" s="458" t="s">
        <v>8100</v>
      </c>
      <c r="I401" s="459"/>
      <c r="J401" s="458" t="s">
        <v>8100</v>
      </c>
      <c r="K401" s="462" t="s">
        <v>4652</v>
      </c>
      <c r="L401" s="50" t="s">
        <v>2699</v>
      </c>
      <c r="M401" s="459"/>
      <c r="N401" s="359">
        <v>4492000</v>
      </c>
    </row>
    <row r="402" spans="1:14" ht="76.5" customHeight="1">
      <c r="A402" s="50">
        <v>50</v>
      </c>
      <c r="B402" s="457"/>
      <c r="C402" s="360" t="s">
        <v>1123</v>
      </c>
      <c r="D402" s="50" t="s">
        <v>1450</v>
      </c>
      <c r="E402" s="50" t="s">
        <v>5068</v>
      </c>
      <c r="F402" s="50" t="s">
        <v>5069</v>
      </c>
      <c r="G402" s="50" t="s">
        <v>8779</v>
      </c>
      <c r="H402" s="458" t="s">
        <v>8100</v>
      </c>
      <c r="I402" s="459"/>
      <c r="J402" s="459"/>
      <c r="K402" s="462" t="s">
        <v>4652</v>
      </c>
      <c r="L402" s="50" t="s">
        <v>8780</v>
      </c>
      <c r="M402" s="459"/>
      <c r="N402" s="359">
        <v>7913000</v>
      </c>
    </row>
    <row r="403" spans="1:14" ht="102" customHeight="1">
      <c r="A403" s="50">
        <v>51</v>
      </c>
      <c r="B403" s="457"/>
      <c r="C403" s="360" t="s">
        <v>1124</v>
      </c>
      <c r="D403" s="50" t="s">
        <v>8781</v>
      </c>
      <c r="E403" s="50" t="s">
        <v>8782</v>
      </c>
      <c r="F403" s="50" t="s">
        <v>8275</v>
      </c>
      <c r="G403" s="50" t="s">
        <v>8276</v>
      </c>
      <c r="H403" s="458" t="s">
        <v>8100</v>
      </c>
      <c r="I403" s="459"/>
      <c r="J403" s="458" t="s">
        <v>8100</v>
      </c>
      <c r="K403" s="462" t="s">
        <v>4077</v>
      </c>
      <c r="L403" s="50" t="s">
        <v>8277</v>
      </c>
      <c r="M403" s="459"/>
      <c r="N403" s="359">
        <v>1100000</v>
      </c>
    </row>
    <row r="404" spans="1:14" ht="51" customHeight="1">
      <c r="A404" s="50">
        <v>52</v>
      </c>
      <c r="B404" s="457"/>
      <c r="C404" s="360" t="s">
        <v>1125</v>
      </c>
      <c r="D404" s="50" t="s">
        <v>1852</v>
      </c>
      <c r="E404" s="50" t="s">
        <v>1853</v>
      </c>
      <c r="F404" s="50" t="s">
        <v>1854</v>
      </c>
      <c r="G404" s="50" t="s">
        <v>627</v>
      </c>
      <c r="H404" s="458" t="s">
        <v>8100</v>
      </c>
      <c r="I404" s="459"/>
      <c r="J404" s="459"/>
      <c r="K404" s="462" t="s">
        <v>4078</v>
      </c>
      <c r="L404" s="50" t="s">
        <v>628</v>
      </c>
      <c r="M404" s="459"/>
      <c r="N404" s="359">
        <v>400000</v>
      </c>
    </row>
    <row r="405" spans="1:14" ht="63.75" customHeight="1">
      <c r="A405" s="50">
        <v>53</v>
      </c>
      <c r="B405" s="457"/>
      <c r="C405" s="360" t="s">
        <v>1126</v>
      </c>
      <c r="D405" s="50" t="s">
        <v>2251</v>
      </c>
      <c r="E405" s="50" t="s">
        <v>2252</v>
      </c>
      <c r="F405" s="50" t="s">
        <v>2253</v>
      </c>
      <c r="G405" s="50" t="s">
        <v>2254</v>
      </c>
      <c r="H405" s="458" t="s">
        <v>8100</v>
      </c>
      <c r="I405" s="459"/>
      <c r="J405" s="459"/>
      <c r="K405" s="462" t="s">
        <v>8503</v>
      </c>
      <c r="L405" s="50" t="s">
        <v>2255</v>
      </c>
      <c r="M405" s="459"/>
      <c r="N405" s="359">
        <v>1237000</v>
      </c>
    </row>
    <row r="406" spans="1:14" ht="63.75" customHeight="1">
      <c r="A406" s="50">
        <v>54</v>
      </c>
      <c r="B406" s="457"/>
      <c r="C406" s="360" t="s">
        <v>1121</v>
      </c>
      <c r="D406" s="50" t="s">
        <v>4045</v>
      </c>
      <c r="E406" s="50" t="s">
        <v>7845</v>
      </c>
      <c r="F406" s="50" t="s">
        <v>7846</v>
      </c>
      <c r="G406" s="50" t="s">
        <v>3121</v>
      </c>
      <c r="H406" s="458" t="s">
        <v>8100</v>
      </c>
      <c r="I406" s="459"/>
      <c r="J406" s="459"/>
      <c r="K406" s="462" t="s">
        <v>4389</v>
      </c>
      <c r="L406" s="50" t="s">
        <v>3122</v>
      </c>
      <c r="M406" s="459"/>
      <c r="N406" s="359">
        <v>400000</v>
      </c>
    </row>
    <row r="407" spans="1:14" ht="76.5" customHeight="1">
      <c r="A407" s="900">
        <v>55</v>
      </c>
      <c r="B407" s="457"/>
      <c r="C407" s="360" t="s">
        <v>1127</v>
      </c>
      <c r="D407" s="50" t="s">
        <v>4122</v>
      </c>
      <c r="E407" s="902" t="s">
        <v>3655</v>
      </c>
      <c r="F407" s="902" t="s">
        <v>6937</v>
      </c>
      <c r="G407" s="50" t="s">
        <v>732</v>
      </c>
      <c r="H407" s="950" t="s">
        <v>8100</v>
      </c>
      <c r="I407" s="918"/>
      <c r="J407" s="918"/>
      <c r="K407" s="959" t="s">
        <v>4079</v>
      </c>
      <c r="L407" s="902" t="s">
        <v>733</v>
      </c>
      <c r="M407" s="918"/>
      <c r="N407" s="359">
        <v>296202000</v>
      </c>
    </row>
    <row r="408" spans="1:14" ht="89.25" customHeight="1">
      <c r="A408" s="978"/>
      <c r="B408" s="457"/>
      <c r="C408" s="360" t="s">
        <v>1128</v>
      </c>
      <c r="D408" s="50" t="s">
        <v>4122</v>
      </c>
      <c r="E408" s="902"/>
      <c r="F408" s="902"/>
      <c r="G408" s="50" t="s">
        <v>734</v>
      </c>
      <c r="H408" s="957"/>
      <c r="I408" s="958"/>
      <c r="J408" s="958"/>
      <c r="K408" s="960"/>
      <c r="L408" s="902"/>
      <c r="M408" s="958"/>
      <c r="N408" s="359">
        <v>43590000</v>
      </c>
    </row>
    <row r="409" spans="1:14" ht="63.75" customHeight="1">
      <c r="A409" s="901"/>
      <c r="B409" s="457"/>
      <c r="C409" s="360" t="s">
        <v>1129</v>
      </c>
      <c r="D409" s="50" t="s">
        <v>4122</v>
      </c>
      <c r="E409" s="902"/>
      <c r="F409" s="902"/>
      <c r="G409" s="50" t="s">
        <v>735</v>
      </c>
      <c r="H409" s="951"/>
      <c r="I409" s="919"/>
      <c r="J409" s="919"/>
      <c r="K409" s="953"/>
      <c r="L409" s="902"/>
      <c r="M409" s="919"/>
      <c r="N409" s="359">
        <v>11446000</v>
      </c>
    </row>
    <row r="410" spans="1:14" ht="63.75" customHeight="1">
      <c r="A410" s="50">
        <v>56</v>
      </c>
      <c r="B410" s="466"/>
      <c r="C410" s="360" t="s">
        <v>1130</v>
      </c>
      <c r="D410" s="50" t="s">
        <v>6859</v>
      </c>
      <c r="E410" s="50" t="s">
        <v>499</v>
      </c>
      <c r="F410" s="50" t="s">
        <v>500</v>
      </c>
      <c r="G410" s="50" t="s">
        <v>501</v>
      </c>
      <c r="H410" s="410"/>
      <c r="I410" s="50"/>
      <c r="J410" s="50"/>
      <c r="K410" s="467" t="s">
        <v>7608</v>
      </c>
      <c r="L410" s="50" t="s">
        <v>502</v>
      </c>
      <c r="M410" s="463"/>
      <c r="N410" s="359">
        <v>37100000</v>
      </c>
    </row>
    <row r="411" spans="1:14" ht="51">
      <c r="A411" s="50">
        <v>57</v>
      </c>
      <c r="B411" s="457"/>
      <c r="C411" s="360" t="s">
        <v>3790</v>
      </c>
      <c r="D411" s="50" t="s">
        <v>5172</v>
      </c>
      <c r="E411" s="50" t="s">
        <v>2688</v>
      </c>
      <c r="F411" s="50" t="s">
        <v>2689</v>
      </c>
      <c r="G411" s="50" t="s">
        <v>2690</v>
      </c>
      <c r="H411" s="458" t="s">
        <v>8100</v>
      </c>
      <c r="I411" s="459"/>
      <c r="J411" s="459"/>
      <c r="K411" s="460" t="s">
        <v>4079</v>
      </c>
      <c r="L411" s="50" t="s">
        <v>2734</v>
      </c>
      <c r="M411" s="459"/>
      <c r="N411" s="359">
        <v>4724000</v>
      </c>
    </row>
    <row r="412" spans="1:14" ht="63.75">
      <c r="A412" s="50">
        <v>58</v>
      </c>
      <c r="B412" s="457"/>
      <c r="C412" s="360" t="s">
        <v>8597</v>
      </c>
      <c r="D412" s="50" t="s">
        <v>6645</v>
      </c>
      <c r="E412" s="50" t="s">
        <v>2735</v>
      </c>
      <c r="F412" s="50" t="s">
        <v>2736</v>
      </c>
      <c r="G412" s="50" t="s">
        <v>931</v>
      </c>
      <c r="H412" s="458" t="s">
        <v>8100</v>
      </c>
      <c r="I412" s="459"/>
      <c r="J412" s="459"/>
      <c r="K412" s="461" t="s">
        <v>508</v>
      </c>
      <c r="L412" s="50" t="s">
        <v>932</v>
      </c>
      <c r="M412" s="459"/>
      <c r="N412" s="359">
        <v>10387000</v>
      </c>
    </row>
    <row r="413" spans="1:14" ht="76.5" customHeight="1">
      <c r="A413" s="50">
        <v>59</v>
      </c>
      <c r="B413" s="457"/>
      <c r="C413" s="360" t="s">
        <v>8597</v>
      </c>
      <c r="D413" s="50" t="s">
        <v>6645</v>
      </c>
      <c r="E413" s="50" t="s">
        <v>933</v>
      </c>
      <c r="F413" s="50" t="s">
        <v>934</v>
      </c>
      <c r="G413" s="50" t="s">
        <v>3728</v>
      </c>
      <c r="H413" s="458" t="s">
        <v>8100</v>
      </c>
      <c r="I413" s="459"/>
      <c r="J413" s="459"/>
      <c r="K413" s="461" t="s">
        <v>508</v>
      </c>
      <c r="L413" s="50" t="s">
        <v>3729</v>
      </c>
      <c r="M413" s="459"/>
      <c r="N413" s="359">
        <v>3987000</v>
      </c>
    </row>
    <row r="414" spans="1:14" ht="76.5" customHeight="1">
      <c r="A414" s="50">
        <v>60</v>
      </c>
      <c r="B414" s="457"/>
      <c r="C414" s="360" t="s">
        <v>8597</v>
      </c>
      <c r="D414" s="50" t="s">
        <v>6645</v>
      </c>
      <c r="E414" s="50" t="s">
        <v>3730</v>
      </c>
      <c r="F414" s="50" t="s">
        <v>3731</v>
      </c>
      <c r="G414" s="50" t="s">
        <v>3732</v>
      </c>
      <c r="H414" s="458" t="s">
        <v>8100</v>
      </c>
      <c r="I414" s="459"/>
      <c r="J414" s="459"/>
      <c r="K414" s="461" t="s">
        <v>509</v>
      </c>
      <c r="L414" s="50" t="s">
        <v>3733</v>
      </c>
      <c r="M414" s="459"/>
      <c r="N414" s="359">
        <v>5461000</v>
      </c>
    </row>
    <row r="415" spans="1:14" ht="76.5" customHeight="1">
      <c r="A415" s="50">
        <v>61</v>
      </c>
      <c r="B415" s="457"/>
      <c r="C415" s="360" t="s">
        <v>8597</v>
      </c>
      <c r="D415" s="50" t="s">
        <v>6645</v>
      </c>
      <c r="E415" s="50" t="s">
        <v>3734</v>
      </c>
      <c r="F415" s="50" t="s">
        <v>3735</v>
      </c>
      <c r="G415" s="50" t="s">
        <v>3736</v>
      </c>
      <c r="H415" s="458" t="s">
        <v>8100</v>
      </c>
      <c r="I415" s="459"/>
      <c r="J415" s="459"/>
      <c r="K415" s="461" t="s">
        <v>509</v>
      </c>
      <c r="L415" s="50" t="s">
        <v>3737</v>
      </c>
      <c r="M415" s="459"/>
      <c r="N415" s="359">
        <v>477000</v>
      </c>
    </row>
    <row r="416" spans="1:14" ht="51" customHeight="1">
      <c r="A416" s="50">
        <v>62</v>
      </c>
      <c r="B416" s="457"/>
      <c r="C416" s="360" t="s">
        <v>8598</v>
      </c>
      <c r="D416" s="50" t="s">
        <v>3738</v>
      </c>
      <c r="E416" s="50" t="s">
        <v>3739</v>
      </c>
      <c r="F416" s="50" t="s">
        <v>3740</v>
      </c>
      <c r="G416" s="50" t="s">
        <v>2107</v>
      </c>
      <c r="H416" s="458" t="s">
        <v>8100</v>
      </c>
      <c r="I416" s="459"/>
      <c r="J416" s="459"/>
      <c r="K416" s="462" t="s">
        <v>1546</v>
      </c>
      <c r="L416" s="50" t="s">
        <v>1033</v>
      </c>
      <c r="M416" s="459"/>
      <c r="N416" s="359">
        <v>56450000</v>
      </c>
    </row>
    <row r="417" spans="1:14" ht="51" customHeight="1">
      <c r="A417" s="50">
        <v>63</v>
      </c>
      <c r="B417" s="457"/>
      <c r="C417" s="360" t="s">
        <v>8599</v>
      </c>
      <c r="D417" s="50" t="s">
        <v>730</v>
      </c>
      <c r="E417" s="50" t="s">
        <v>731</v>
      </c>
      <c r="F417" s="50" t="s">
        <v>7595</v>
      </c>
      <c r="G417" s="50" t="s">
        <v>7596</v>
      </c>
      <c r="H417" s="458" t="s">
        <v>8100</v>
      </c>
      <c r="I417" s="459"/>
      <c r="J417" s="459"/>
      <c r="K417" s="462" t="s">
        <v>4084</v>
      </c>
      <c r="L417" s="50" t="s">
        <v>7597</v>
      </c>
      <c r="M417" s="459"/>
      <c r="N417" s="359">
        <v>61736000</v>
      </c>
    </row>
    <row r="418" spans="1:14" ht="63.75" customHeight="1">
      <c r="A418" s="50">
        <v>64</v>
      </c>
      <c r="B418" s="457"/>
      <c r="C418" s="360" t="s">
        <v>8600</v>
      </c>
      <c r="D418" s="50" t="s">
        <v>3717</v>
      </c>
      <c r="E418" s="50" t="s">
        <v>4465</v>
      </c>
      <c r="F418" s="50" t="s">
        <v>5555</v>
      </c>
      <c r="G418" s="50" t="s">
        <v>5556</v>
      </c>
      <c r="H418" s="458" t="s">
        <v>8100</v>
      </c>
      <c r="I418" s="459"/>
      <c r="J418" s="459"/>
      <c r="K418" s="460" t="s">
        <v>4085</v>
      </c>
      <c r="L418" s="50" t="s">
        <v>5557</v>
      </c>
      <c r="M418" s="459"/>
      <c r="N418" s="359">
        <v>60832000</v>
      </c>
    </row>
    <row r="419" spans="1:14" ht="63.75" customHeight="1">
      <c r="A419" s="50">
        <v>65</v>
      </c>
      <c r="B419" s="457"/>
      <c r="C419" s="360" t="s">
        <v>8601</v>
      </c>
      <c r="D419" s="50" t="s">
        <v>5558</v>
      </c>
      <c r="E419" s="50" t="s">
        <v>5037</v>
      </c>
      <c r="F419" s="50" t="s">
        <v>5038</v>
      </c>
      <c r="G419" s="50" t="s">
        <v>5039</v>
      </c>
      <c r="H419" s="458" t="s">
        <v>8100</v>
      </c>
      <c r="I419" s="459"/>
      <c r="J419" s="459"/>
      <c r="K419" s="460" t="s">
        <v>4086</v>
      </c>
      <c r="L419" s="50" t="s">
        <v>5040</v>
      </c>
      <c r="M419" s="459"/>
      <c r="N419" s="359">
        <v>5500000</v>
      </c>
    </row>
    <row r="420" spans="1:14" ht="63.75" customHeight="1">
      <c r="A420" s="50">
        <v>66</v>
      </c>
      <c r="B420" s="457"/>
      <c r="C420" s="360" t="s">
        <v>8602</v>
      </c>
      <c r="D420" s="50" t="s">
        <v>5041</v>
      </c>
      <c r="E420" s="50" t="s">
        <v>5042</v>
      </c>
      <c r="F420" s="50" t="s">
        <v>5043</v>
      </c>
      <c r="G420" s="50" t="s">
        <v>5123</v>
      </c>
      <c r="H420" s="458" t="s">
        <v>8100</v>
      </c>
      <c r="I420" s="459"/>
      <c r="J420" s="459"/>
      <c r="K420" s="460" t="s">
        <v>1580</v>
      </c>
      <c r="L420" s="50" t="s">
        <v>5124</v>
      </c>
      <c r="M420" s="459"/>
      <c r="N420" s="359">
        <v>42227000</v>
      </c>
    </row>
    <row r="421" spans="1:14" ht="63.75" customHeight="1">
      <c r="A421" s="50">
        <v>67</v>
      </c>
      <c r="B421" s="457"/>
      <c r="C421" s="360" t="s">
        <v>8603</v>
      </c>
      <c r="D421" s="50" t="s">
        <v>5125</v>
      </c>
      <c r="E421" s="50" t="s">
        <v>5126</v>
      </c>
      <c r="F421" s="50" t="s">
        <v>5127</v>
      </c>
      <c r="G421" s="50" t="s">
        <v>5128</v>
      </c>
      <c r="H421" s="458" t="s">
        <v>8100</v>
      </c>
      <c r="I421" s="459"/>
      <c r="J421" s="459"/>
      <c r="K421" s="460" t="s">
        <v>4083</v>
      </c>
      <c r="L421" s="50" t="s">
        <v>3243</v>
      </c>
      <c r="M421" s="459"/>
      <c r="N421" s="359">
        <v>15600000</v>
      </c>
    </row>
    <row r="422" spans="1:14" ht="102" customHeight="1">
      <c r="A422" s="50">
        <v>68</v>
      </c>
      <c r="B422" s="457"/>
      <c r="C422" s="360" t="s">
        <v>8604</v>
      </c>
      <c r="D422" s="50" t="s">
        <v>6086</v>
      </c>
      <c r="E422" s="50" t="s">
        <v>3244</v>
      </c>
      <c r="F422" s="50" t="s">
        <v>3245</v>
      </c>
      <c r="G422" s="50" t="s">
        <v>3246</v>
      </c>
      <c r="H422" s="458" t="s">
        <v>8100</v>
      </c>
      <c r="I422" s="459"/>
      <c r="J422" s="459"/>
      <c r="K422" s="460" t="s">
        <v>4082</v>
      </c>
      <c r="L422" s="50" t="s">
        <v>3247</v>
      </c>
      <c r="M422" s="459"/>
      <c r="N422" s="359">
        <v>145935000</v>
      </c>
    </row>
    <row r="423" spans="1:14" ht="51">
      <c r="A423" s="50">
        <v>69</v>
      </c>
      <c r="B423" s="457"/>
      <c r="C423" s="360" t="s">
        <v>3248</v>
      </c>
      <c r="D423" s="50" t="s">
        <v>3249</v>
      </c>
      <c r="E423" s="50" t="s">
        <v>3250</v>
      </c>
      <c r="F423" s="50" t="s">
        <v>6783</v>
      </c>
      <c r="G423" s="50" t="s">
        <v>4938</v>
      </c>
      <c r="H423" s="458" t="s">
        <v>8100</v>
      </c>
      <c r="I423" s="459"/>
      <c r="J423" s="459"/>
      <c r="K423" s="460" t="s">
        <v>4081</v>
      </c>
      <c r="L423" s="50" t="s">
        <v>4940</v>
      </c>
      <c r="M423" s="459"/>
      <c r="N423" s="359">
        <v>11250000</v>
      </c>
    </row>
    <row r="424" spans="1:14" ht="114.75">
      <c r="A424" s="50">
        <v>70</v>
      </c>
      <c r="B424" s="457"/>
      <c r="C424" s="360" t="s">
        <v>8605</v>
      </c>
      <c r="D424" s="50" t="s">
        <v>3135</v>
      </c>
      <c r="E424" s="50" t="s">
        <v>8104</v>
      </c>
      <c r="F424" s="50" t="s">
        <v>8105</v>
      </c>
      <c r="G424" s="50" t="s">
        <v>8106</v>
      </c>
      <c r="H424" s="458" t="s">
        <v>8100</v>
      </c>
      <c r="I424" s="459"/>
      <c r="J424" s="459"/>
      <c r="K424" s="460" t="s">
        <v>4080</v>
      </c>
      <c r="L424" s="50" t="s">
        <v>5129</v>
      </c>
      <c r="M424" s="459"/>
      <c r="N424" s="359">
        <v>42657000</v>
      </c>
    </row>
    <row r="425" spans="1:14" ht="63.75" customHeight="1">
      <c r="A425" s="50">
        <v>71</v>
      </c>
      <c r="B425" s="457"/>
      <c r="C425" s="360" t="s">
        <v>8606</v>
      </c>
      <c r="D425" s="50" t="s">
        <v>352</v>
      </c>
      <c r="E425" s="50" t="s">
        <v>4060</v>
      </c>
      <c r="F425" s="50" t="s">
        <v>4061</v>
      </c>
      <c r="G425" s="50" t="s">
        <v>5837</v>
      </c>
      <c r="H425" s="458" t="s">
        <v>8100</v>
      </c>
      <c r="I425" s="459"/>
      <c r="J425" s="459"/>
      <c r="K425" s="462" t="s">
        <v>6924</v>
      </c>
      <c r="L425" s="50" t="s">
        <v>5838</v>
      </c>
      <c r="M425" s="459"/>
      <c r="N425" s="359">
        <v>507000</v>
      </c>
    </row>
    <row r="426" spans="1:14" ht="51">
      <c r="A426" s="50">
        <v>72</v>
      </c>
      <c r="B426" s="457"/>
      <c r="C426" s="360" t="s">
        <v>8607</v>
      </c>
      <c r="D426" s="50" t="s">
        <v>238</v>
      </c>
      <c r="E426" s="50" t="s">
        <v>5839</v>
      </c>
      <c r="F426" s="50" t="s">
        <v>6796</v>
      </c>
      <c r="G426" s="50" t="s">
        <v>5840</v>
      </c>
      <c r="H426" s="458" t="s">
        <v>8100</v>
      </c>
      <c r="I426" s="459"/>
      <c r="J426" s="459"/>
      <c r="K426" s="461">
        <v>42380</v>
      </c>
      <c r="L426" s="50" t="s">
        <v>9073</v>
      </c>
      <c r="M426" s="459"/>
      <c r="N426" s="359">
        <v>6480000</v>
      </c>
    </row>
    <row r="427" spans="1:14" ht="63.75">
      <c r="A427" s="50">
        <v>73</v>
      </c>
      <c r="B427" s="457"/>
      <c r="C427" s="360" t="s">
        <v>4614</v>
      </c>
      <c r="D427" s="50" t="s">
        <v>6959</v>
      </c>
      <c r="E427" s="50" t="s">
        <v>2953</v>
      </c>
      <c r="F427" s="50" t="s">
        <v>2954</v>
      </c>
      <c r="G427" s="50" t="s">
        <v>3329</v>
      </c>
      <c r="H427" s="458" t="s">
        <v>8100</v>
      </c>
      <c r="I427" s="459"/>
      <c r="J427" s="459"/>
      <c r="K427" s="460" t="s">
        <v>510</v>
      </c>
      <c r="L427" s="50" t="s">
        <v>870</v>
      </c>
      <c r="M427" s="459"/>
      <c r="N427" s="359">
        <v>9200000</v>
      </c>
    </row>
    <row r="428" spans="1:14" ht="63.75" customHeight="1">
      <c r="A428" s="50">
        <v>74</v>
      </c>
      <c r="B428" s="466"/>
      <c r="C428" s="360" t="s">
        <v>4614</v>
      </c>
      <c r="D428" s="50" t="s">
        <v>6959</v>
      </c>
      <c r="E428" s="50" t="s">
        <v>871</v>
      </c>
      <c r="F428" s="50" t="s">
        <v>872</v>
      </c>
      <c r="G428" s="50" t="s">
        <v>873</v>
      </c>
      <c r="H428" s="50" t="s">
        <v>8100</v>
      </c>
      <c r="I428" s="50"/>
      <c r="J428" s="50"/>
      <c r="K428" s="460" t="s">
        <v>510</v>
      </c>
      <c r="L428" s="50" t="s">
        <v>93</v>
      </c>
      <c r="M428" s="50"/>
      <c r="N428" s="359">
        <v>28800000</v>
      </c>
    </row>
    <row r="429" spans="1:14" ht="63.75">
      <c r="A429" s="50">
        <v>75</v>
      </c>
      <c r="B429" s="466"/>
      <c r="C429" s="360" t="s">
        <v>4614</v>
      </c>
      <c r="D429" s="50" t="s">
        <v>6959</v>
      </c>
      <c r="E429" s="50" t="s">
        <v>871</v>
      </c>
      <c r="F429" s="50" t="s">
        <v>3069</v>
      </c>
      <c r="G429" s="50" t="s">
        <v>3070</v>
      </c>
      <c r="H429" s="458" t="s">
        <v>8100</v>
      </c>
      <c r="I429" s="50"/>
      <c r="J429" s="50"/>
      <c r="K429" s="460" t="s">
        <v>510</v>
      </c>
      <c r="L429" s="50" t="s">
        <v>3071</v>
      </c>
      <c r="M429" s="50"/>
      <c r="N429" s="359">
        <v>620000000</v>
      </c>
    </row>
    <row r="430" spans="1:14" ht="63.75">
      <c r="A430" s="50">
        <v>76</v>
      </c>
      <c r="B430" s="466"/>
      <c r="C430" s="360" t="s">
        <v>4615</v>
      </c>
      <c r="D430" s="50" t="s">
        <v>3072</v>
      </c>
      <c r="E430" s="50" t="s">
        <v>1766</v>
      </c>
      <c r="F430" s="50" t="s">
        <v>7055</v>
      </c>
      <c r="G430" s="50" t="s">
        <v>7056</v>
      </c>
      <c r="H430" s="458" t="s">
        <v>8100</v>
      </c>
      <c r="I430" s="50"/>
      <c r="J430" s="50"/>
      <c r="K430" s="460" t="s">
        <v>511</v>
      </c>
      <c r="L430" s="50" t="s">
        <v>7917</v>
      </c>
      <c r="M430" s="50"/>
      <c r="N430" s="359">
        <v>3050000</v>
      </c>
    </row>
    <row r="431" spans="1:14" ht="63.75" customHeight="1">
      <c r="A431" s="50">
        <v>77</v>
      </c>
      <c r="B431" s="466"/>
      <c r="C431" s="360" t="s">
        <v>2780</v>
      </c>
      <c r="D431" s="50" t="s">
        <v>6645</v>
      </c>
      <c r="E431" s="50" t="s">
        <v>7918</v>
      </c>
      <c r="F431" s="50" t="s">
        <v>7919</v>
      </c>
      <c r="G431" s="50" t="s">
        <v>3491</v>
      </c>
      <c r="H431" s="458" t="s">
        <v>8100</v>
      </c>
      <c r="I431" s="50"/>
      <c r="J431" s="50"/>
      <c r="K431" s="460" t="s">
        <v>509</v>
      </c>
      <c r="L431" s="50" t="s">
        <v>3492</v>
      </c>
      <c r="M431" s="50"/>
      <c r="N431" s="359">
        <v>9539000</v>
      </c>
    </row>
    <row r="432" spans="1:14" ht="51">
      <c r="A432" s="50">
        <v>78</v>
      </c>
      <c r="B432" s="466"/>
      <c r="C432" s="360" t="s">
        <v>2781</v>
      </c>
      <c r="D432" s="50" t="s">
        <v>4550</v>
      </c>
      <c r="E432" s="50" t="s">
        <v>3493</v>
      </c>
      <c r="F432" s="50" t="s">
        <v>3753</v>
      </c>
      <c r="G432" s="50" t="s">
        <v>3754</v>
      </c>
      <c r="H432" s="50" t="s">
        <v>8100</v>
      </c>
      <c r="I432" s="50"/>
      <c r="J432" s="50"/>
      <c r="K432" s="460" t="s">
        <v>507</v>
      </c>
      <c r="L432" s="50" t="s">
        <v>904</v>
      </c>
      <c r="M432" s="50"/>
      <c r="N432" s="359">
        <v>19199000</v>
      </c>
    </row>
    <row r="433" spans="1:14" ht="51">
      <c r="A433" s="50">
        <v>79</v>
      </c>
      <c r="B433" s="363"/>
      <c r="C433" s="360" t="s">
        <v>433</v>
      </c>
      <c r="D433" s="50" t="s">
        <v>3573</v>
      </c>
      <c r="E433" s="50" t="s">
        <v>3574</v>
      </c>
      <c r="F433" s="50" t="s">
        <v>5226</v>
      </c>
      <c r="G433" s="50" t="s">
        <v>5227</v>
      </c>
      <c r="H433" s="458" t="s">
        <v>8100</v>
      </c>
      <c r="I433" s="412"/>
      <c r="J433" s="412"/>
      <c r="K433" s="462" t="s">
        <v>6981</v>
      </c>
      <c r="L433" s="50" t="s">
        <v>5228</v>
      </c>
      <c r="M433" s="412"/>
      <c r="N433" s="359">
        <v>71135000</v>
      </c>
    </row>
    <row r="434" spans="1:14" ht="51" customHeight="1">
      <c r="A434" s="900">
        <v>80</v>
      </c>
      <c r="B434" s="900"/>
      <c r="C434" s="360" t="s">
        <v>434</v>
      </c>
      <c r="D434" s="50" t="s">
        <v>3038</v>
      </c>
      <c r="E434" s="900" t="s">
        <v>3039</v>
      </c>
      <c r="F434" s="900" t="s">
        <v>74</v>
      </c>
      <c r="G434" s="50" t="s">
        <v>75</v>
      </c>
      <c r="H434" s="900" t="s">
        <v>8100</v>
      </c>
      <c r="I434" s="900"/>
      <c r="J434" s="900"/>
      <c r="K434" s="959" t="s">
        <v>76</v>
      </c>
      <c r="L434" s="900" t="s">
        <v>2902</v>
      </c>
      <c r="M434" s="900"/>
      <c r="N434" s="359">
        <v>30000000</v>
      </c>
    </row>
    <row r="435" spans="1:14" ht="63.75" customHeight="1">
      <c r="A435" s="901"/>
      <c r="B435" s="901"/>
      <c r="C435" s="360" t="s">
        <v>435</v>
      </c>
      <c r="D435" s="50" t="s">
        <v>1768</v>
      </c>
      <c r="E435" s="901"/>
      <c r="F435" s="901"/>
      <c r="G435" s="50" t="s">
        <v>4738</v>
      </c>
      <c r="H435" s="901"/>
      <c r="I435" s="901"/>
      <c r="J435" s="901"/>
      <c r="K435" s="961"/>
      <c r="L435" s="901"/>
      <c r="M435" s="901"/>
      <c r="N435" s="359">
        <v>15000000</v>
      </c>
    </row>
    <row r="436" spans="1:14" ht="51" customHeight="1">
      <c r="A436" s="50">
        <v>81</v>
      </c>
      <c r="B436" s="466"/>
      <c r="C436" s="360" t="s">
        <v>436</v>
      </c>
      <c r="D436" s="50" t="s">
        <v>6859</v>
      </c>
      <c r="E436" s="50" t="s">
        <v>6878</v>
      </c>
      <c r="F436" s="50" t="s">
        <v>7442</v>
      </c>
      <c r="G436" s="50" t="s">
        <v>5660</v>
      </c>
      <c r="H436" s="458" t="s">
        <v>8100</v>
      </c>
      <c r="I436" s="50"/>
      <c r="J436" s="50"/>
      <c r="K436" s="460" t="s">
        <v>4707</v>
      </c>
      <c r="L436" s="50" t="s">
        <v>5661</v>
      </c>
      <c r="M436" s="50"/>
      <c r="N436" s="359">
        <v>200070000</v>
      </c>
    </row>
    <row r="437" spans="1:14" ht="63.75" customHeight="1">
      <c r="A437" s="50">
        <v>82</v>
      </c>
      <c r="B437" s="466"/>
      <c r="C437" s="360" t="s">
        <v>436</v>
      </c>
      <c r="D437" s="50" t="s">
        <v>6859</v>
      </c>
      <c r="E437" s="50" t="s">
        <v>6878</v>
      </c>
      <c r="F437" s="50" t="s">
        <v>1208</v>
      </c>
      <c r="G437" s="50" t="s">
        <v>2849</v>
      </c>
      <c r="H437" s="458" t="s">
        <v>8100</v>
      </c>
      <c r="I437" s="50"/>
      <c r="J437" s="50"/>
      <c r="K437" s="460" t="s">
        <v>4707</v>
      </c>
      <c r="L437" s="50" t="s">
        <v>2850</v>
      </c>
      <c r="M437" s="50"/>
      <c r="N437" s="359">
        <v>10004000</v>
      </c>
    </row>
    <row r="438" spans="1:14" ht="63.75" customHeight="1">
      <c r="A438" s="900">
        <v>83</v>
      </c>
      <c r="B438" s="900"/>
      <c r="C438" s="360" t="s">
        <v>437</v>
      </c>
      <c r="D438" s="50" t="s">
        <v>5591</v>
      </c>
      <c r="E438" s="900" t="s">
        <v>3050</v>
      </c>
      <c r="F438" s="900" t="s">
        <v>3051</v>
      </c>
      <c r="G438" s="900" t="s">
        <v>3270</v>
      </c>
      <c r="H438" s="900" t="s">
        <v>8100</v>
      </c>
      <c r="I438" s="900"/>
      <c r="J438" s="900"/>
      <c r="K438" s="952" t="s">
        <v>8271</v>
      </c>
      <c r="L438" s="900" t="s">
        <v>3271</v>
      </c>
      <c r="M438" s="900"/>
      <c r="N438" s="499">
        <v>31376000</v>
      </c>
    </row>
    <row r="439" spans="1:14" ht="63.75" customHeight="1">
      <c r="A439" s="901"/>
      <c r="B439" s="901"/>
      <c r="C439" s="360" t="s">
        <v>438</v>
      </c>
      <c r="D439" s="50" t="s">
        <v>3055</v>
      </c>
      <c r="E439" s="901"/>
      <c r="F439" s="901"/>
      <c r="G439" s="901"/>
      <c r="H439" s="901"/>
      <c r="I439" s="901"/>
      <c r="J439" s="901"/>
      <c r="K439" s="961"/>
      <c r="L439" s="901"/>
      <c r="M439" s="901"/>
      <c r="N439" s="500"/>
    </row>
    <row r="440" spans="1:14" ht="63.75" customHeight="1">
      <c r="A440" s="50">
        <v>84</v>
      </c>
      <c r="B440" s="466"/>
      <c r="C440" s="360" t="s">
        <v>439</v>
      </c>
      <c r="D440" s="50" t="s">
        <v>7031</v>
      </c>
      <c r="E440" s="50" t="s">
        <v>7032</v>
      </c>
      <c r="F440" s="50" t="s">
        <v>7033</v>
      </c>
      <c r="G440" s="50" t="s">
        <v>440</v>
      </c>
      <c r="H440" s="50" t="s">
        <v>8100</v>
      </c>
      <c r="I440" s="50"/>
      <c r="J440" s="50"/>
      <c r="K440" s="460" t="s">
        <v>7034</v>
      </c>
      <c r="L440" s="50" t="s">
        <v>7035</v>
      </c>
      <c r="M440" s="50"/>
      <c r="N440" s="359">
        <v>7670000</v>
      </c>
    </row>
    <row r="441" spans="1:14" ht="63.75" customHeight="1">
      <c r="A441" s="50">
        <v>85</v>
      </c>
      <c r="B441" s="50"/>
      <c r="C441" s="360" t="s">
        <v>439</v>
      </c>
      <c r="D441" s="50" t="s">
        <v>7031</v>
      </c>
      <c r="E441" s="50" t="s">
        <v>7032</v>
      </c>
      <c r="F441" s="50" t="s">
        <v>2860</v>
      </c>
      <c r="G441" s="50" t="s">
        <v>650</v>
      </c>
      <c r="H441" s="50" t="s">
        <v>8100</v>
      </c>
      <c r="I441" s="50"/>
      <c r="J441" s="50"/>
      <c r="K441" s="460" t="s">
        <v>7034</v>
      </c>
      <c r="L441" s="50" t="s">
        <v>651</v>
      </c>
      <c r="M441" s="50"/>
      <c r="N441" s="359">
        <v>153416000</v>
      </c>
    </row>
    <row r="442" spans="1:14" ht="63.75" customHeight="1">
      <c r="A442" s="50">
        <v>86</v>
      </c>
      <c r="B442" s="466"/>
      <c r="C442" s="360" t="s">
        <v>441</v>
      </c>
      <c r="D442" s="50" t="s">
        <v>1768</v>
      </c>
      <c r="E442" s="50" t="s">
        <v>4739</v>
      </c>
      <c r="F442" s="50" t="s">
        <v>4740</v>
      </c>
      <c r="G442" s="50" t="s">
        <v>4741</v>
      </c>
      <c r="H442" s="50" t="s">
        <v>8100</v>
      </c>
      <c r="I442" s="50"/>
      <c r="J442" s="50"/>
      <c r="K442" s="460" t="s">
        <v>4742</v>
      </c>
      <c r="L442" s="50" t="s">
        <v>4743</v>
      </c>
      <c r="M442" s="50"/>
      <c r="N442" s="359">
        <v>80549000</v>
      </c>
    </row>
    <row r="443" spans="1:14" ht="63.75" customHeight="1">
      <c r="A443" s="50">
        <v>87</v>
      </c>
      <c r="B443" s="466"/>
      <c r="C443" s="360" t="s">
        <v>2681</v>
      </c>
      <c r="D443" s="50" t="s">
        <v>6959</v>
      </c>
      <c r="E443" s="50" t="s">
        <v>3115</v>
      </c>
      <c r="F443" s="50" t="s">
        <v>5348</v>
      </c>
      <c r="G443" s="50" t="s">
        <v>5349</v>
      </c>
      <c r="H443" s="50" t="s">
        <v>8100</v>
      </c>
      <c r="I443" s="50"/>
      <c r="J443" s="50"/>
      <c r="K443" s="460" t="s">
        <v>2592</v>
      </c>
      <c r="L443" s="50" t="s">
        <v>5350</v>
      </c>
      <c r="M443" s="50"/>
      <c r="N443" s="359">
        <v>70000000</v>
      </c>
    </row>
    <row r="444" spans="1:14" ht="89.25" customHeight="1">
      <c r="A444" s="50">
        <v>88</v>
      </c>
      <c r="B444" s="466"/>
      <c r="C444" s="360" t="s">
        <v>2681</v>
      </c>
      <c r="D444" s="50" t="s">
        <v>6959</v>
      </c>
      <c r="E444" s="50" t="s">
        <v>8306</v>
      </c>
      <c r="F444" s="50" t="s">
        <v>8307</v>
      </c>
      <c r="G444" s="50" t="s">
        <v>8308</v>
      </c>
      <c r="H444" s="50" t="s">
        <v>8100</v>
      </c>
      <c r="I444" s="50"/>
      <c r="J444" s="50"/>
      <c r="K444" s="460" t="s">
        <v>2592</v>
      </c>
      <c r="L444" s="50" t="s">
        <v>3288</v>
      </c>
      <c r="M444" s="50"/>
      <c r="N444" s="359">
        <v>56000000</v>
      </c>
    </row>
    <row r="445" spans="1:14" ht="128.25" customHeight="1">
      <c r="A445" s="50">
        <v>89</v>
      </c>
      <c r="B445" s="466"/>
      <c r="C445" s="360" t="s">
        <v>2681</v>
      </c>
      <c r="D445" s="50" t="s">
        <v>6959</v>
      </c>
      <c r="E445" s="50" t="s">
        <v>5469</v>
      </c>
      <c r="F445" s="50" t="s">
        <v>5470</v>
      </c>
      <c r="G445" s="50" t="s">
        <v>3534</v>
      </c>
      <c r="H445" s="50" t="s">
        <v>8100</v>
      </c>
      <c r="I445" s="50"/>
      <c r="J445" s="50"/>
      <c r="K445" s="460" t="s">
        <v>2592</v>
      </c>
      <c r="L445" s="50" t="s">
        <v>3535</v>
      </c>
      <c r="M445" s="50"/>
      <c r="N445" s="359">
        <v>71000000</v>
      </c>
    </row>
    <row r="446" spans="1:14" ht="51" customHeight="1">
      <c r="A446" s="50">
        <v>90</v>
      </c>
      <c r="B446" s="466"/>
      <c r="C446" s="360" t="s">
        <v>2682</v>
      </c>
      <c r="D446" s="50" t="s">
        <v>5301</v>
      </c>
      <c r="E446" s="50" t="s">
        <v>5302</v>
      </c>
      <c r="F446" s="50" t="s">
        <v>3767</v>
      </c>
      <c r="G446" s="50" t="s">
        <v>3610</v>
      </c>
      <c r="H446" s="50" t="s">
        <v>8100</v>
      </c>
      <c r="I446" s="50"/>
      <c r="J446" s="50"/>
      <c r="K446" s="460" t="s">
        <v>3611</v>
      </c>
      <c r="L446" s="50" t="s">
        <v>3612</v>
      </c>
      <c r="M446" s="50"/>
      <c r="N446" s="359">
        <v>40000000</v>
      </c>
    </row>
    <row r="447" spans="1:14" ht="51" customHeight="1">
      <c r="A447" s="50">
        <v>91</v>
      </c>
      <c r="B447" s="466"/>
      <c r="C447" s="360" t="s">
        <v>2683</v>
      </c>
      <c r="D447" s="50" t="s">
        <v>3738</v>
      </c>
      <c r="E447" s="50" t="s">
        <v>3613</v>
      </c>
      <c r="F447" s="50" t="s">
        <v>3614</v>
      </c>
      <c r="G447" s="50" t="s">
        <v>2591</v>
      </c>
      <c r="H447" s="50" t="s">
        <v>8100</v>
      </c>
      <c r="I447" s="50"/>
      <c r="J447" s="50"/>
      <c r="K447" s="460" t="s">
        <v>2592</v>
      </c>
      <c r="L447" s="50" t="s">
        <v>2593</v>
      </c>
      <c r="M447" s="50"/>
      <c r="N447" s="359">
        <v>4600000</v>
      </c>
    </row>
    <row r="448" spans="1:14" ht="81.75" customHeight="1">
      <c r="A448" s="50">
        <v>92</v>
      </c>
      <c r="B448" s="466"/>
      <c r="C448" s="360" t="s">
        <v>2684</v>
      </c>
      <c r="D448" s="50" t="s">
        <v>533</v>
      </c>
      <c r="E448" s="50" t="s">
        <v>7198</v>
      </c>
      <c r="F448" s="50" t="s">
        <v>7199</v>
      </c>
      <c r="G448" s="50" t="s">
        <v>7200</v>
      </c>
      <c r="H448" s="50" t="s">
        <v>8100</v>
      </c>
      <c r="I448" s="50"/>
      <c r="J448" s="50"/>
      <c r="K448" s="460" t="s">
        <v>523</v>
      </c>
      <c r="L448" s="50" t="s">
        <v>7201</v>
      </c>
      <c r="M448" s="50"/>
      <c r="N448" s="359">
        <v>7155000</v>
      </c>
    </row>
    <row r="449" spans="1:14" ht="51" customHeight="1">
      <c r="A449" s="50">
        <v>93</v>
      </c>
      <c r="B449" s="466"/>
      <c r="C449" s="360" t="s">
        <v>2684</v>
      </c>
      <c r="D449" s="50" t="s">
        <v>533</v>
      </c>
      <c r="E449" s="50" t="s">
        <v>7198</v>
      </c>
      <c r="F449" s="50" t="s">
        <v>7202</v>
      </c>
      <c r="G449" s="50" t="s">
        <v>4831</v>
      </c>
      <c r="H449" s="50" t="s">
        <v>8100</v>
      </c>
      <c r="I449" s="50"/>
      <c r="J449" s="50"/>
      <c r="K449" s="460" t="s">
        <v>523</v>
      </c>
      <c r="L449" s="50" t="s">
        <v>4832</v>
      </c>
      <c r="M449" s="50"/>
      <c r="N449" s="359">
        <v>286200000</v>
      </c>
    </row>
    <row r="450" spans="1:14" ht="63.75" customHeight="1">
      <c r="A450" s="50">
        <v>94</v>
      </c>
      <c r="B450" s="466"/>
      <c r="C450" s="360" t="s">
        <v>6170</v>
      </c>
      <c r="D450" s="50" t="s">
        <v>2687</v>
      </c>
      <c r="E450" s="50" t="s">
        <v>2955</v>
      </c>
      <c r="F450" s="50" t="s">
        <v>2956</v>
      </c>
      <c r="G450" s="50" t="s">
        <v>2957</v>
      </c>
      <c r="H450" s="50" t="s">
        <v>8100</v>
      </c>
      <c r="I450" s="50"/>
      <c r="J450" s="50" t="s">
        <v>8100</v>
      </c>
      <c r="K450" s="460" t="s">
        <v>1877</v>
      </c>
      <c r="L450" s="50" t="s">
        <v>2958</v>
      </c>
      <c r="M450" s="50"/>
      <c r="N450" s="359">
        <v>22774000</v>
      </c>
    </row>
    <row r="451" spans="1:14" ht="116.25" customHeight="1">
      <c r="A451" s="50">
        <v>95</v>
      </c>
      <c r="B451" s="466"/>
      <c r="C451" s="360" t="s">
        <v>6171</v>
      </c>
      <c r="D451" s="50" t="s">
        <v>7713</v>
      </c>
      <c r="E451" s="50" t="s">
        <v>2959</v>
      </c>
      <c r="F451" s="50" t="s">
        <v>2960</v>
      </c>
      <c r="G451" s="50" t="s">
        <v>2961</v>
      </c>
      <c r="H451" s="50" t="s">
        <v>8100</v>
      </c>
      <c r="I451" s="50"/>
      <c r="J451" s="50" t="s">
        <v>8100</v>
      </c>
      <c r="K451" s="460" t="s">
        <v>2962</v>
      </c>
      <c r="L451" s="50" t="s">
        <v>2963</v>
      </c>
      <c r="M451" s="50"/>
      <c r="N451" s="359">
        <v>12400000</v>
      </c>
    </row>
    <row r="452" spans="1:14" ht="76.5">
      <c r="A452" s="50">
        <v>96</v>
      </c>
      <c r="B452" s="466"/>
      <c r="C452" s="360" t="s">
        <v>4357</v>
      </c>
      <c r="D452" s="50" t="s">
        <v>1450</v>
      </c>
      <c r="E452" s="50" t="s">
        <v>3629</v>
      </c>
      <c r="F452" s="50" t="s">
        <v>3630</v>
      </c>
      <c r="G452" s="50" t="s">
        <v>1762</v>
      </c>
      <c r="H452" s="50" t="s">
        <v>8100</v>
      </c>
      <c r="I452" s="50"/>
      <c r="J452" s="50" t="s">
        <v>8100</v>
      </c>
      <c r="K452" s="460" t="s">
        <v>1763</v>
      </c>
      <c r="L452" s="50" t="s">
        <v>3640</v>
      </c>
      <c r="M452" s="50"/>
      <c r="N452" s="359">
        <v>5525000</v>
      </c>
    </row>
    <row r="453" spans="1:14" ht="63.75" customHeight="1">
      <c r="A453" s="50">
        <v>97</v>
      </c>
      <c r="B453" s="466"/>
      <c r="C453" s="360" t="s">
        <v>4358</v>
      </c>
      <c r="D453" s="50" t="s">
        <v>3573</v>
      </c>
      <c r="E453" s="50" t="s">
        <v>1547</v>
      </c>
      <c r="F453" s="50" t="s">
        <v>1548</v>
      </c>
      <c r="G453" s="50" t="s">
        <v>1549</v>
      </c>
      <c r="H453" s="50" t="s">
        <v>8100</v>
      </c>
      <c r="I453" s="50"/>
      <c r="J453" s="50"/>
      <c r="K453" s="460" t="s">
        <v>1546</v>
      </c>
      <c r="L453" s="50" t="s">
        <v>8836</v>
      </c>
      <c r="M453" s="459"/>
      <c r="N453" s="359">
        <v>31594000</v>
      </c>
    </row>
    <row r="454" spans="1:14" ht="51" customHeight="1">
      <c r="A454" s="50">
        <v>98</v>
      </c>
      <c r="B454" s="466"/>
      <c r="C454" s="360" t="s">
        <v>4359</v>
      </c>
      <c r="D454" s="50" t="s">
        <v>352</v>
      </c>
      <c r="E454" s="50" t="s">
        <v>8336</v>
      </c>
      <c r="F454" s="50" t="s">
        <v>8337</v>
      </c>
      <c r="G454" s="50" t="s">
        <v>7610</v>
      </c>
      <c r="H454" s="50" t="s">
        <v>8100</v>
      </c>
      <c r="I454" s="50"/>
      <c r="J454" s="50" t="s">
        <v>8100</v>
      </c>
      <c r="K454" s="460" t="s">
        <v>7611</v>
      </c>
      <c r="L454" s="50" t="s">
        <v>7612</v>
      </c>
      <c r="M454" s="50"/>
      <c r="N454" s="359">
        <v>1064000</v>
      </c>
    </row>
    <row r="455" spans="1:14" ht="76.5" customHeight="1">
      <c r="A455" s="50">
        <v>99</v>
      </c>
      <c r="B455" s="466"/>
      <c r="C455" s="360" t="s">
        <v>6687</v>
      </c>
      <c r="D455" s="50" t="s">
        <v>5041</v>
      </c>
      <c r="E455" s="50" t="s">
        <v>6688</v>
      </c>
      <c r="F455" s="50" t="s">
        <v>6689</v>
      </c>
      <c r="G455" s="50" t="s">
        <v>1293</v>
      </c>
      <c r="H455" s="50" t="s">
        <v>8100</v>
      </c>
      <c r="I455" s="50"/>
      <c r="J455" s="50"/>
      <c r="K455" s="460" t="s">
        <v>1294</v>
      </c>
      <c r="L455" s="50" t="s">
        <v>1295</v>
      </c>
      <c r="M455" s="50"/>
      <c r="N455" s="359">
        <v>82928000</v>
      </c>
    </row>
    <row r="456" spans="1:14" ht="76.5">
      <c r="A456" s="50">
        <v>100</v>
      </c>
      <c r="B456" s="466"/>
      <c r="C456" s="360" t="s">
        <v>4360</v>
      </c>
      <c r="D456" s="50" t="s">
        <v>4222</v>
      </c>
      <c r="E456" s="50" t="s">
        <v>6813</v>
      </c>
      <c r="F456" s="50" t="s">
        <v>6814</v>
      </c>
      <c r="G456" s="50" t="s">
        <v>6815</v>
      </c>
      <c r="H456" s="50" t="s">
        <v>8100</v>
      </c>
      <c r="I456" s="50"/>
      <c r="J456" s="50" t="s">
        <v>8100</v>
      </c>
      <c r="K456" s="460" t="s">
        <v>6816</v>
      </c>
      <c r="L456" s="50" t="s">
        <v>6817</v>
      </c>
      <c r="M456" s="50"/>
      <c r="N456" s="359">
        <v>375838000</v>
      </c>
    </row>
    <row r="457" spans="1:14" ht="204">
      <c r="A457" s="50">
        <v>101</v>
      </c>
      <c r="B457" s="466"/>
      <c r="C457" s="360" t="s">
        <v>4361</v>
      </c>
      <c r="D457" s="50" t="s">
        <v>8026</v>
      </c>
      <c r="E457" s="50" t="s">
        <v>6114</v>
      </c>
      <c r="F457" s="50" t="s">
        <v>6115</v>
      </c>
      <c r="G457" s="50" t="s">
        <v>5942</v>
      </c>
      <c r="H457" s="50" t="s">
        <v>8100</v>
      </c>
      <c r="I457" s="50"/>
      <c r="J457" s="50"/>
      <c r="K457" s="460" t="s">
        <v>8027</v>
      </c>
      <c r="L457" s="50" t="s">
        <v>6116</v>
      </c>
      <c r="M457" s="50"/>
      <c r="N457" s="359">
        <v>37597000</v>
      </c>
    </row>
    <row r="458" spans="1:14" ht="63.75">
      <c r="A458" s="50">
        <v>102</v>
      </c>
      <c r="B458" s="466"/>
      <c r="C458" s="360" t="s">
        <v>4362</v>
      </c>
      <c r="D458" s="50" t="s">
        <v>2952</v>
      </c>
      <c r="E458" s="50" t="s">
        <v>4833</v>
      </c>
      <c r="F458" s="50" t="s">
        <v>4834</v>
      </c>
      <c r="G458" s="50" t="s">
        <v>4835</v>
      </c>
      <c r="H458" s="50" t="s">
        <v>8100</v>
      </c>
      <c r="I458" s="50"/>
      <c r="J458" s="50" t="s">
        <v>8100</v>
      </c>
      <c r="K458" s="460" t="s">
        <v>4836</v>
      </c>
      <c r="L458" s="50" t="s">
        <v>4837</v>
      </c>
      <c r="M458" s="50"/>
      <c r="N458" s="359">
        <v>150000000</v>
      </c>
    </row>
    <row r="459" spans="1:14" ht="63.75" customHeight="1">
      <c r="A459" s="50">
        <v>103</v>
      </c>
      <c r="B459" s="466"/>
      <c r="C459" s="360" t="s">
        <v>4362</v>
      </c>
      <c r="D459" s="50" t="s">
        <v>2952</v>
      </c>
      <c r="E459" s="50" t="s">
        <v>4833</v>
      </c>
      <c r="F459" s="50" t="s">
        <v>6692</v>
      </c>
      <c r="G459" s="50" t="s">
        <v>6693</v>
      </c>
      <c r="H459" s="50" t="s">
        <v>8100</v>
      </c>
      <c r="I459" s="50"/>
      <c r="J459" s="50" t="s">
        <v>8100</v>
      </c>
      <c r="K459" s="460" t="s">
        <v>4836</v>
      </c>
      <c r="L459" s="50" t="s">
        <v>6694</v>
      </c>
      <c r="M459" s="50"/>
      <c r="N459" s="359">
        <v>9875000</v>
      </c>
    </row>
    <row r="460" spans="1:14" ht="51" customHeight="1">
      <c r="A460" s="50">
        <v>104</v>
      </c>
      <c r="B460" s="466"/>
      <c r="C460" s="360" t="s">
        <v>4362</v>
      </c>
      <c r="D460" s="50" t="s">
        <v>2952</v>
      </c>
      <c r="E460" s="50" t="s">
        <v>6695</v>
      </c>
      <c r="F460" s="50" t="s">
        <v>6696</v>
      </c>
      <c r="G460" s="50" t="s">
        <v>6697</v>
      </c>
      <c r="H460" s="50" t="s">
        <v>8100</v>
      </c>
      <c r="I460" s="50"/>
      <c r="J460" s="50" t="s">
        <v>8100</v>
      </c>
      <c r="K460" s="460" t="s">
        <v>4836</v>
      </c>
      <c r="L460" s="50" t="s">
        <v>6698</v>
      </c>
      <c r="M460" s="50"/>
      <c r="N460" s="359">
        <v>375000</v>
      </c>
    </row>
    <row r="461" spans="1:14" ht="63.75" customHeight="1">
      <c r="A461" s="50">
        <v>105</v>
      </c>
      <c r="B461" s="466"/>
      <c r="C461" s="360" t="s">
        <v>4362</v>
      </c>
      <c r="D461" s="50" t="s">
        <v>2952</v>
      </c>
      <c r="E461" s="50" t="s">
        <v>6695</v>
      </c>
      <c r="F461" s="50" t="s">
        <v>6699</v>
      </c>
      <c r="G461" s="50" t="s">
        <v>6700</v>
      </c>
      <c r="H461" s="50" t="s">
        <v>8100</v>
      </c>
      <c r="I461" s="50"/>
      <c r="J461" s="50" t="s">
        <v>8100</v>
      </c>
      <c r="K461" s="460" t="s">
        <v>4836</v>
      </c>
      <c r="L461" s="50" t="s">
        <v>6701</v>
      </c>
      <c r="M461" s="50"/>
      <c r="N461" s="359">
        <v>15000000</v>
      </c>
    </row>
    <row r="462" spans="1:14" ht="51" customHeight="1">
      <c r="A462" s="50">
        <v>106</v>
      </c>
      <c r="B462" s="466"/>
      <c r="C462" s="360" t="s">
        <v>4363</v>
      </c>
      <c r="D462" s="50" t="s">
        <v>2952</v>
      </c>
      <c r="E462" s="50" t="s">
        <v>6702</v>
      </c>
      <c r="F462" s="50" t="s">
        <v>6703</v>
      </c>
      <c r="G462" s="50" t="s">
        <v>6704</v>
      </c>
      <c r="H462" s="50" t="s">
        <v>8100</v>
      </c>
      <c r="I462" s="50"/>
      <c r="J462" s="50" t="s">
        <v>8100</v>
      </c>
      <c r="K462" s="460" t="s">
        <v>4836</v>
      </c>
      <c r="L462" s="50" t="s">
        <v>6705</v>
      </c>
      <c r="M462" s="50"/>
      <c r="N462" s="359">
        <v>4532000</v>
      </c>
    </row>
    <row r="463" spans="1:14" ht="51" customHeight="1">
      <c r="A463" s="50">
        <v>107</v>
      </c>
      <c r="B463" s="466"/>
      <c r="C463" s="360" t="s">
        <v>4364</v>
      </c>
      <c r="D463" s="50" t="s">
        <v>6706</v>
      </c>
      <c r="E463" s="50" t="s">
        <v>6707</v>
      </c>
      <c r="F463" s="50" t="s">
        <v>6708</v>
      </c>
      <c r="G463" s="50" t="s">
        <v>6709</v>
      </c>
      <c r="H463" s="50" t="s">
        <v>8100</v>
      </c>
      <c r="I463" s="50"/>
      <c r="J463" s="50" t="s">
        <v>8100</v>
      </c>
      <c r="K463" s="460" t="s">
        <v>6710</v>
      </c>
      <c r="L463" s="50" t="s">
        <v>4698</v>
      </c>
      <c r="M463" s="50"/>
      <c r="N463" s="359">
        <v>6090000</v>
      </c>
    </row>
    <row r="464" spans="1:14" ht="51" customHeight="1">
      <c r="A464" s="50">
        <v>108</v>
      </c>
      <c r="B464" s="466"/>
      <c r="C464" s="360" t="s">
        <v>4365</v>
      </c>
      <c r="D464" s="50" t="s">
        <v>1768</v>
      </c>
      <c r="E464" s="50" t="s">
        <v>6386</v>
      </c>
      <c r="F464" s="50" t="s">
        <v>6387</v>
      </c>
      <c r="G464" s="50" t="s">
        <v>8930</v>
      </c>
      <c r="H464" s="50" t="s">
        <v>8100</v>
      </c>
      <c r="I464" s="50"/>
      <c r="J464" s="50"/>
      <c r="K464" s="460" t="s">
        <v>8931</v>
      </c>
      <c r="L464" s="50" t="s">
        <v>8650</v>
      </c>
      <c r="M464" s="50"/>
      <c r="N464" s="359">
        <v>185746000</v>
      </c>
    </row>
    <row r="465" spans="1:14" ht="51" customHeight="1">
      <c r="A465" s="50">
        <v>109</v>
      </c>
      <c r="B465" s="466"/>
      <c r="C465" s="360" t="s">
        <v>4366</v>
      </c>
      <c r="D465" s="50" t="s">
        <v>7884</v>
      </c>
      <c r="E465" s="50" t="s">
        <v>7885</v>
      </c>
      <c r="F465" s="50" t="s">
        <v>9026</v>
      </c>
      <c r="G465" s="50" t="s">
        <v>8649</v>
      </c>
      <c r="H465" s="50" t="s">
        <v>8100</v>
      </c>
      <c r="I465" s="50"/>
      <c r="J465" s="50"/>
      <c r="K465" s="460" t="s">
        <v>8931</v>
      </c>
      <c r="L465" s="50" t="s">
        <v>4699</v>
      </c>
      <c r="M465" s="50"/>
      <c r="N465" s="359">
        <v>27000000</v>
      </c>
    </row>
    <row r="466" spans="1:14" ht="51" customHeight="1">
      <c r="A466" s="50">
        <v>110</v>
      </c>
      <c r="B466" s="466"/>
      <c r="C466" s="360" t="s">
        <v>5738</v>
      </c>
      <c r="D466" s="50" t="s">
        <v>352</v>
      </c>
      <c r="E466" s="50" t="s">
        <v>5943</v>
      </c>
      <c r="F466" s="50" t="s">
        <v>5944</v>
      </c>
      <c r="G466" s="50" t="s">
        <v>2866</v>
      </c>
      <c r="H466" s="50" t="s">
        <v>8100</v>
      </c>
      <c r="I466" s="50"/>
      <c r="J466" s="50" t="s">
        <v>8100</v>
      </c>
      <c r="K466" s="460" t="s">
        <v>2867</v>
      </c>
      <c r="L466" s="50" t="s">
        <v>636</v>
      </c>
      <c r="M466" s="50"/>
      <c r="N466" s="359">
        <v>21298200</v>
      </c>
    </row>
    <row r="467" spans="1:14" ht="51" customHeight="1">
      <c r="A467" s="50">
        <v>111</v>
      </c>
      <c r="B467" s="466"/>
      <c r="C467" s="360" t="s">
        <v>5739</v>
      </c>
      <c r="D467" s="50" t="s">
        <v>6011</v>
      </c>
      <c r="E467" s="50" t="s">
        <v>7096</v>
      </c>
      <c r="F467" s="50" t="s">
        <v>7097</v>
      </c>
      <c r="G467" s="50" t="s">
        <v>7098</v>
      </c>
      <c r="H467" s="50" t="s">
        <v>8100</v>
      </c>
      <c r="I467" s="50"/>
      <c r="J467" s="50"/>
      <c r="K467" s="460" t="s">
        <v>7099</v>
      </c>
      <c r="L467" s="50" t="s">
        <v>7100</v>
      </c>
      <c r="M467" s="50"/>
      <c r="N467" s="359">
        <v>1271500</v>
      </c>
    </row>
    <row r="468" spans="1:14" ht="89.25" customHeight="1">
      <c r="A468" s="50">
        <v>112</v>
      </c>
      <c r="B468" s="466"/>
      <c r="C468" s="360" t="s">
        <v>5740</v>
      </c>
      <c r="D468" s="50" t="s">
        <v>2687</v>
      </c>
      <c r="E468" s="50" t="s">
        <v>998</v>
      </c>
      <c r="F468" s="50" t="s">
        <v>999</v>
      </c>
      <c r="G468" s="50" t="s">
        <v>1000</v>
      </c>
      <c r="H468" s="50" t="s">
        <v>8100</v>
      </c>
      <c r="I468" s="50"/>
      <c r="J468" s="50"/>
      <c r="K468" s="460" t="s">
        <v>7099</v>
      </c>
      <c r="L468" s="50" t="s">
        <v>1001</v>
      </c>
      <c r="M468" s="50"/>
      <c r="N468" s="359">
        <v>13960000</v>
      </c>
    </row>
    <row r="469" spans="1:14" ht="63.75">
      <c r="A469" s="50">
        <v>113</v>
      </c>
      <c r="B469" s="466"/>
      <c r="C469" s="360" t="s">
        <v>5740</v>
      </c>
      <c r="D469" s="50" t="s">
        <v>2687</v>
      </c>
      <c r="E469" s="50" t="s">
        <v>1002</v>
      </c>
      <c r="F469" s="50" t="s">
        <v>1003</v>
      </c>
      <c r="G469" s="50" t="s">
        <v>1004</v>
      </c>
      <c r="H469" s="50" t="s">
        <v>8100</v>
      </c>
      <c r="I469" s="50"/>
      <c r="J469" s="50"/>
      <c r="K469" s="460" t="s">
        <v>7099</v>
      </c>
      <c r="L469" s="50" t="s">
        <v>1005</v>
      </c>
      <c r="M469" s="50"/>
      <c r="N469" s="359">
        <v>7000000</v>
      </c>
    </row>
    <row r="470" spans="1:14" ht="76.5">
      <c r="A470" s="50">
        <v>114</v>
      </c>
      <c r="B470" s="466"/>
      <c r="C470" s="360" t="s">
        <v>5740</v>
      </c>
      <c r="D470" s="50" t="s">
        <v>2687</v>
      </c>
      <c r="E470" s="50" t="s">
        <v>998</v>
      </c>
      <c r="F470" s="50" t="s">
        <v>1006</v>
      </c>
      <c r="G470" s="50" t="s">
        <v>410</v>
      </c>
      <c r="H470" s="50" t="s">
        <v>8100</v>
      </c>
      <c r="I470" s="50"/>
      <c r="J470" s="50"/>
      <c r="K470" s="460" t="s">
        <v>7099</v>
      </c>
      <c r="L470" s="50" t="s">
        <v>2782</v>
      </c>
      <c r="M470" s="50"/>
      <c r="N470" s="359">
        <v>598000000</v>
      </c>
    </row>
    <row r="471" spans="1:14" ht="63.75">
      <c r="A471" s="50">
        <v>115</v>
      </c>
      <c r="B471" s="466"/>
      <c r="C471" s="360" t="s">
        <v>5740</v>
      </c>
      <c r="D471" s="50" t="s">
        <v>2687</v>
      </c>
      <c r="E471" s="50" t="s">
        <v>2783</v>
      </c>
      <c r="F471" s="50" t="s">
        <v>2784</v>
      </c>
      <c r="G471" s="50" t="s">
        <v>2785</v>
      </c>
      <c r="H471" s="50" t="s">
        <v>8100</v>
      </c>
      <c r="I471" s="50"/>
      <c r="J471" s="50"/>
      <c r="K471" s="460" t="s">
        <v>7099</v>
      </c>
      <c r="L471" s="50" t="s">
        <v>2786</v>
      </c>
      <c r="M471" s="50"/>
      <c r="N471" s="359">
        <v>39800000</v>
      </c>
    </row>
    <row r="472" spans="1:14" ht="51">
      <c r="A472" s="50">
        <v>116</v>
      </c>
      <c r="B472" s="466"/>
      <c r="C472" s="360" t="s">
        <v>5740</v>
      </c>
      <c r="D472" s="50" t="s">
        <v>2687</v>
      </c>
      <c r="E472" s="50" t="s">
        <v>2783</v>
      </c>
      <c r="F472" s="50" t="s">
        <v>2787</v>
      </c>
      <c r="G472" s="50" t="s">
        <v>2788</v>
      </c>
      <c r="H472" s="50" t="s">
        <v>8100</v>
      </c>
      <c r="I472" s="50"/>
      <c r="J472" s="50"/>
      <c r="K472" s="460" t="s">
        <v>7099</v>
      </c>
      <c r="L472" s="50" t="s">
        <v>2789</v>
      </c>
      <c r="M472" s="50"/>
      <c r="N472" s="359">
        <v>3495000</v>
      </c>
    </row>
    <row r="473" spans="1:14" ht="153">
      <c r="A473" s="50">
        <v>117</v>
      </c>
      <c r="B473" s="466"/>
      <c r="C473" s="360" t="s">
        <v>5741</v>
      </c>
      <c r="D473" s="50" t="s">
        <v>4468</v>
      </c>
      <c r="E473" s="50" t="s">
        <v>6313</v>
      </c>
      <c r="F473" s="50" t="s">
        <v>4516</v>
      </c>
      <c r="G473" s="50" t="s">
        <v>2341</v>
      </c>
      <c r="H473" s="50" t="s">
        <v>8100</v>
      </c>
      <c r="I473" s="50"/>
      <c r="J473" s="50"/>
      <c r="K473" s="460" t="s">
        <v>2630</v>
      </c>
      <c r="L473" s="50" t="s">
        <v>503</v>
      </c>
      <c r="M473" s="50"/>
      <c r="N473" s="359">
        <v>3450000</v>
      </c>
    </row>
    <row r="474" spans="1:14" ht="51" customHeight="1">
      <c r="A474" s="50">
        <v>118</v>
      </c>
      <c r="B474" s="466"/>
      <c r="C474" s="360" t="s">
        <v>5742</v>
      </c>
      <c r="D474" s="50" t="s">
        <v>6645</v>
      </c>
      <c r="E474" s="50" t="s">
        <v>882</v>
      </c>
      <c r="F474" s="50" t="s">
        <v>883</v>
      </c>
      <c r="G474" s="50" t="s">
        <v>884</v>
      </c>
      <c r="H474" s="50" t="s">
        <v>8100</v>
      </c>
      <c r="I474" s="50"/>
      <c r="J474" s="50"/>
      <c r="K474" s="461" t="s">
        <v>885</v>
      </c>
      <c r="L474" s="50" t="s">
        <v>358</v>
      </c>
      <c r="M474" s="50"/>
      <c r="N474" s="359">
        <v>0.001</v>
      </c>
    </row>
    <row r="475" spans="1:14" ht="51" customHeight="1">
      <c r="A475" s="50">
        <v>119</v>
      </c>
      <c r="B475" s="466"/>
      <c r="C475" s="360" t="s">
        <v>8187</v>
      </c>
      <c r="D475" s="50" t="s">
        <v>6181</v>
      </c>
      <c r="E475" s="50" t="s">
        <v>6182</v>
      </c>
      <c r="F475" s="50" t="s">
        <v>6183</v>
      </c>
      <c r="G475" s="50" t="s">
        <v>6184</v>
      </c>
      <c r="H475" s="50" t="s">
        <v>8100</v>
      </c>
      <c r="I475" s="50"/>
      <c r="J475" s="50"/>
      <c r="K475" s="467" t="s">
        <v>6185</v>
      </c>
      <c r="L475" s="50" t="s">
        <v>6186</v>
      </c>
      <c r="M475" s="50"/>
      <c r="N475" s="359">
        <v>7000000</v>
      </c>
    </row>
    <row r="476" spans="1:14" ht="76.5">
      <c r="A476" s="50">
        <v>120</v>
      </c>
      <c r="B476" s="466"/>
      <c r="C476" s="360" t="s">
        <v>8188</v>
      </c>
      <c r="D476" s="50" t="s">
        <v>8775</v>
      </c>
      <c r="E476" s="50" t="s">
        <v>5266</v>
      </c>
      <c r="F476" s="50" t="s">
        <v>7084</v>
      </c>
      <c r="G476" s="50" t="s">
        <v>5268</v>
      </c>
      <c r="H476" s="50" t="s">
        <v>8100</v>
      </c>
      <c r="I476" s="50"/>
      <c r="J476" s="50"/>
      <c r="K476" s="467" t="s">
        <v>5269</v>
      </c>
      <c r="L476" s="50" t="s">
        <v>5270</v>
      </c>
      <c r="M476" s="459"/>
      <c r="N476" s="359">
        <v>400000</v>
      </c>
    </row>
    <row r="477" spans="1:14" ht="153" customHeight="1">
      <c r="A477" s="50">
        <v>121</v>
      </c>
      <c r="B477" s="466"/>
      <c r="C477" s="360" t="s">
        <v>8189</v>
      </c>
      <c r="D477" s="50" t="s">
        <v>5271</v>
      </c>
      <c r="E477" s="50" t="s">
        <v>6028</v>
      </c>
      <c r="F477" s="50" t="s">
        <v>6029</v>
      </c>
      <c r="G477" s="50" t="s">
        <v>6030</v>
      </c>
      <c r="H477" s="50" t="s">
        <v>8100</v>
      </c>
      <c r="I477" s="50"/>
      <c r="J477" s="50"/>
      <c r="K477" s="467" t="s">
        <v>6187</v>
      </c>
      <c r="L477" s="50" t="s">
        <v>6031</v>
      </c>
      <c r="M477" s="50"/>
      <c r="N477" s="359">
        <v>6000000</v>
      </c>
    </row>
    <row r="478" spans="1:14" ht="63.75">
      <c r="A478" s="50">
        <v>122</v>
      </c>
      <c r="B478" s="466"/>
      <c r="C478" s="360" t="s">
        <v>8190</v>
      </c>
      <c r="D478" s="50" t="s">
        <v>3293</v>
      </c>
      <c r="E478" s="50" t="s">
        <v>3294</v>
      </c>
      <c r="F478" s="50" t="s">
        <v>3295</v>
      </c>
      <c r="G478" s="50" t="s">
        <v>3296</v>
      </c>
      <c r="H478" s="50" t="s">
        <v>8100</v>
      </c>
      <c r="I478" s="50"/>
      <c r="J478" s="50"/>
      <c r="K478" s="467" t="s">
        <v>3297</v>
      </c>
      <c r="L478" s="50" t="s">
        <v>3298</v>
      </c>
      <c r="M478" s="459"/>
      <c r="N478" s="359">
        <v>166000000</v>
      </c>
    </row>
    <row r="479" spans="1:14" ht="63.75">
      <c r="A479" s="50">
        <v>123</v>
      </c>
      <c r="B479" s="466"/>
      <c r="C479" s="360" t="s">
        <v>8190</v>
      </c>
      <c r="D479" s="50" t="s">
        <v>3293</v>
      </c>
      <c r="E479" s="50" t="s">
        <v>3294</v>
      </c>
      <c r="F479" s="50" t="s">
        <v>3299</v>
      </c>
      <c r="G479" s="50" t="s">
        <v>3300</v>
      </c>
      <c r="H479" s="50" t="s">
        <v>8100</v>
      </c>
      <c r="I479" s="50"/>
      <c r="J479" s="50"/>
      <c r="K479" s="467" t="s">
        <v>3297</v>
      </c>
      <c r="L479" s="50" t="s">
        <v>3301</v>
      </c>
      <c r="M479" s="459"/>
      <c r="N479" s="359">
        <v>4200000</v>
      </c>
    </row>
    <row r="480" spans="1:14" ht="63.75">
      <c r="A480" s="50">
        <v>124</v>
      </c>
      <c r="B480" s="466"/>
      <c r="C480" s="360" t="s">
        <v>8190</v>
      </c>
      <c r="D480" s="50" t="s">
        <v>3293</v>
      </c>
      <c r="E480" s="50" t="s">
        <v>5176</v>
      </c>
      <c r="F480" s="50" t="s">
        <v>5177</v>
      </c>
      <c r="G480" s="50" t="s">
        <v>5178</v>
      </c>
      <c r="H480" s="50" t="s">
        <v>8100</v>
      </c>
      <c r="I480" s="50"/>
      <c r="J480" s="50"/>
      <c r="K480" s="467" t="s">
        <v>3297</v>
      </c>
      <c r="L480" s="50" t="s">
        <v>5179</v>
      </c>
      <c r="M480" s="459"/>
      <c r="N480" s="359">
        <v>6250000</v>
      </c>
    </row>
    <row r="481" spans="1:14" ht="102" customHeight="1">
      <c r="A481" s="50">
        <v>125</v>
      </c>
      <c r="B481" s="466"/>
      <c r="C481" s="360" t="s">
        <v>8191</v>
      </c>
      <c r="D481" s="50" t="s">
        <v>3136</v>
      </c>
      <c r="E481" s="50" t="s">
        <v>5180</v>
      </c>
      <c r="F481" s="50" t="s">
        <v>5181</v>
      </c>
      <c r="G481" s="50" t="s">
        <v>5182</v>
      </c>
      <c r="H481" s="50" t="s">
        <v>8100</v>
      </c>
      <c r="I481" s="50"/>
      <c r="J481" s="50"/>
      <c r="K481" s="467" t="s">
        <v>3297</v>
      </c>
      <c r="L481" s="50" t="s">
        <v>5183</v>
      </c>
      <c r="M481" s="459"/>
      <c r="N481" s="359">
        <v>334099000</v>
      </c>
    </row>
    <row r="482" spans="1:14" ht="114.75" customHeight="1">
      <c r="A482" s="50">
        <v>126</v>
      </c>
      <c r="B482" s="466"/>
      <c r="C482" s="360" t="s">
        <v>8192</v>
      </c>
      <c r="D482" s="50" t="s">
        <v>3573</v>
      </c>
      <c r="E482" s="50" t="s">
        <v>3970</v>
      </c>
      <c r="F482" s="50" t="s">
        <v>6414</v>
      </c>
      <c r="G482" s="50" t="s">
        <v>4613</v>
      </c>
      <c r="H482" s="50" t="s">
        <v>8100</v>
      </c>
      <c r="I482" s="50"/>
      <c r="J482" s="50"/>
      <c r="K482" s="467" t="s">
        <v>6032</v>
      </c>
      <c r="L482" s="50" t="s">
        <v>7599</v>
      </c>
      <c r="M482" s="459"/>
      <c r="N482" s="359">
        <v>8500000</v>
      </c>
    </row>
    <row r="483" spans="1:14" ht="51" customHeight="1">
      <c r="A483" s="50">
        <v>127</v>
      </c>
      <c r="B483" s="466"/>
      <c r="C483" s="360" t="s">
        <v>8581</v>
      </c>
      <c r="D483" s="50" t="s">
        <v>3573</v>
      </c>
      <c r="E483" s="50" t="s">
        <v>7600</v>
      </c>
      <c r="F483" s="50" t="s">
        <v>7601</v>
      </c>
      <c r="G483" s="50" t="s">
        <v>7602</v>
      </c>
      <c r="H483" s="50" t="s">
        <v>8100</v>
      </c>
      <c r="I483" s="50"/>
      <c r="J483" s="50"/>
      <c r="K483" s="467" t="s">
        <v>6032</v>
      </c>
      <c r="L483" s="50" t="s">
        <v>7603</v>
      </c>
      <c r="M483" s="459"/>
      <c r="N483" s="359">
        <v>30980800</v>
      </c>
    </row>
    <row r="484" spans="1:14" ht="51" customHeight="1">
      <c r="A484" s="50">
        <v>128</v>
      </c>
      <c r="B484" s="364"/>
      <c r="C484" s="241" t="s">
        <v>8582</v>
      </c>
      <c r="D484" s="24" t="s">
        <v>3026</v>
      </c>
      <c r="E484" s="24" t="s">
        <v>3027</v>
      </c>
      <c r="F484" s="24" t="s">
        <v>1106</v>
      </c>
      <c r="G484" s="24" t="s">
        <v>3013</v>
      </c>
      <c r="H484" s="24" t="s">
        <v>8100</v>
      </c>
      <c r="I484" s="24"/>
      <c r="J484" s="24"/>
      <c r="K484" s="497" t="s">
        <v>3014</v>
      </c>
      <c r="L484" s="24" t="s">
        <v>3015</v>
      </c>
      <c r="M484" s="468"/>
      <c r="N484" s="501">
        <v>55792000</v>
      </c>
    </row>
    <row r="485" spans="1:14" ht="89.25">
      <c r="A485" s="50">
        <v>129</v>
      </c>
      <c r="B485" s="364"/>
      <c r="C485" s="241" t="s">
        <v>8583</v>
      </c>
      <c r="D485" s="24" t="s">
        <v>3016</v>
      </c>
      <c r="E485" s="24" t="s">
        <v>3017</v>
      </c>
      <c r="F485" s="24" t="s">
        <v>3018</v>
      </c>
      <c r="G485" s="24" t="s">
        <v>3019</v>
      </c>
      <c r="H485" s="24" t="s">
        <v>8100</v>
      </c>
      <c r="I485" s="24"/>
      <c r="J485" s="24"/>
      <c r="K485" s="497" t="s">
        <v>3020</v>
      </c>
      <c r="L485" s="24" t="s">
        <v>3021</v>
      </c>
      <c r="M485" s="468"/>
      <c r="N485" s="501">
        <v>140000000</v>
      </c>
    </row>
    <row r="486" spans="1:14" ht="76.5">
      <c r="A486" s="50">
        <v>130</v>
      </c>
      <c r="B486" s="364"/>
      <c r="C486" s="360" t="s">
        <v>5740</v>
      </c>
      <c r="D486" s="50" t="s">
        <v>2687</v>
      </c>
      <c r="E486" s="24" t="s">
        <v>4588</v>
      </c>
      <c r="F486" s="24" t="s">
        <v>4589</v>
      </c>
      <c r="G486" s="24" t="s">
        <v>4590</v>
      </c>
      <c r="H486" s="24" t="s">
        <v>8100</v>
      </c>
      <c r="I486" s="24"/>
      <c r="J486" s="24"/>
      <c r="K486" s="467" t="s">
        <v>1015</v>
      </c>
      <c r="L486" s="24" t="s">
        <v>4591</v>
      </c>
      <c r="M486" s="468"/>
      <c r="N486" s="501">
        <v>405000000</v>
      </c>
    </row>
    <row r="487" spans="1:14" ht="140.25" customHeight="1">
      <c r="A487" s="50">
        <v>131</v>
      </c>
      <c r="B487" s="364"/>
      <c r="C487" s="360" t="s">
        <v>5740</v>
      </c>
      <c r="D487" s="50" t="s">
        <v>2687</v>
      </c>
      <c r="E487" s="24" t="s">
        <v>4592</v>
      </c>
      <c r="F487" s="24" t="s">
        <v>4593</v>
      </c>
      <c r="G487" s="24" t="s">
        <v>4367</v>
      </c>
      <c r="H487" s="24" t="s">
        <v>8100</v>
      </c>
      <c r="I487" s="24"/>
      <c r="J487" s="24"/>
      <c r="K487" s="467" t="s">
        <v>1015</v>
      </c>
      <c r="L487" s="24" t="s">
        <v>4594</v>
      </c>
      <c r="M487" s="468"/>
      <c r="N487" s="501">
        <v>40000000</v>
      </c>
    </row>
    <row r="488" spans="1:14" ht="63.75">
      <c r="A488" s="50">
        <v>132</v>
      </c>
      <c r="B488" s="364"/>
      <c r="C488" s="360" t="s">
        <v>5740</v>
      </c>
      <c r="D488" s="50" t="s">
        <v>2687</v>
      </c>
      <c r="E488" s="24" t="s">
        <v>4592</v>
      </c>
      <c r="F488" s="24" t="s">
        <v>7947</v>
      </c>
      <c r="G488" s="24" t="s">
        <v>7948</v>
      </c>
      <c r="H488" s="24" t="s">
        <v>8100</v>
      </c>
      <c r="I488" s="24"/>
      <c r="J488" s="24"/>
      <c r="K488" s="467" t="s">
        <v>1015</v>
      </c>
      <c r="L488" s="24" t="s">
        <v>7949</v>
      </c>
      <c r="M488" s="468"/>
      <c r="N488" s="501">
        <v>1000000</v>
      </c>
    </row>
    <row r="489" spans="1:14" ht="76.5" customHeight="1">
      <c r="A489" s="50">
        <v>133</v>
      </c>
      <c r="B489" s="364"/>
      <c r="C489" s="360" t="s">
        <v>8584</v>
      </c>
      <c r="D489" s="50" t="s">
        <v>3773</v>
      </c>
      <c r="E489" s="24" t="s">
        <v>1537</v>
      </c>
      <c r="F489" s="24" t="s">
        <v>1538</v>
      </c>
      <c r="G489" s="24" t="s">
        <v>1539</v>
      </c>
      <c r="H489" s="24" t="s">
        <v>8100</v>
      </c>
      <c r="I489" s="24"/>
      <c r="J489" s="24"/>
      <c r="K489" s="467" t="s">
        <v>1540</v>
      </c>
      <c r="L489" s="24" t="s">
        <v>1541</v>
      </c>
      <c r="M489" s="468"/>
      <c r="N489" s="501">
        <f>5606000+105939000</f>
        <v>111545000</v>
      </c>
    </row>
    <row r="490" spans="1:14" ht="242.25">
      <c r="A490" s="50">
        <v>134</v>
      </c>
      <c r="B490" s="364"/>
      <c r="C490" s="360" t="s">
        <v>8585</v>
      </c>
      <c r="D490" s="50" t="s">
        <v>7031</v>
      </c>
      <c r="E490" s="24" t="s">
        <v>1542</v>
      </c>
      <c r="F490" s="24" t="s">
        <v>1543</v>
      </c>
      <c r="G490" s="24" t="s">
        <v>2792</v>
      </c>
      <c r="H490" s="24" t="s">
        <v>8100</v>
      </c>
      <c r="I490" s="24"/>
      <c r="J490" s="24"/>
      <c r="K490" s="467" t="s">
        <v>2793</v>
      </c>
      <c r="L490" s="24" t="s">
        <v>2794</v>
      </c>
      <c r="M490" s="468"/>
      <c r="N490" s="501">
        <v>157056000</v>
      </c>
    </row>
    <row r="491" spans="1:14" ht="242.25">
      <c r="A491" s="50">
        <v>135</v>
      </c>
      <c r="B491" s="364"/>
      <c r="C491" s="360" t="s">
        <v>8586</v>
      </c>
      <c r="D491" s="50" t="s">
        <v>7031</v>
      </c>
      <c r="E491" s="24" t="s">
        <v>2795</v>
      </c>
      <c r="F491" s="24" t="s">
        <v>6719</v>
      </c>
      <c r="G491" s="24" t="s">
        <v>8788</v>
      </c>
      <c r="H491" s="24" t="s">
        <v>8100</v>
      </c>
      <c r="I491" s="24"/>
      <c r="J491" s="24"/>
      <c r="K491" s="467" t="s">
        <v>2793</v>
      </c>
      <c r="L491" s="24" t="s">
        <v>8789</v>
      </c>
      <c r="M491" s="468"/>
      <c r="N491" s="501">
        <v>187482138</v>
      </c>
    </row>
    <row r="492" spans="1:14" ht="51">
      <c r="A492" s="50">
        <v>136</v>
      </c>
      <c r="B492" s="364"/>
      <c r="C492" s="360" t="s">
        <v>8587</v>
      </c>
      <c r="D492" s="50" t="s">
        <v>5271</v>
      </c>
      <c r="E492" s="24" t="s">
        <v>8790</v>
      </c>
      <c r="F492" s="24" t="s">
        <v>8791</v>
      </c>
      <c r="G492" s="24" t="s">
        <v>8792</v>
      </c>
      <c r="H492" s="24" t="s">
        <v>8100</v>
      </c>
      <c r="I492" s="24"/>
      <c r="J492" s="24"/>
      <c r="K492" s="467" t="s">
        <v>8793</v>
      </c>
      <c r="L492" s="24" t="s">
        <v>8794</v>
      </c>
      <c r="M492" s="468"/>
      <c r="N492" s="501">
        <v>15000000</v>
      </c>
    </row>
    <row r="493" spans="1:14" ht="51">
      <c r="A493" s="50">
        <v>137</v>
      </c>
      <c r="B493" s="364"/>
      <c r="C493" s="360" t="s">
        <v>4930</v>
      </c>
      <c r="D493" s="50" t="s">
        <v>4931</v>
      </c>
      <c r="E493" s="24" t="s">
        <v>4934</v>
      </c>
      <c r="F493" s="24" t="s">
        <v>4935</v>
      </c>
      <c r="G493" s="24" t="s">
        <v>4936</v>
      </c>
      <c r="H493" s="24" t="s">
        <v>8100</v>
      </c>
      <c r="I493" s="24"/>
      <c r="J493" s="24"/>
      <c r="K493" s="467" t="s">
        <v>8523</v>
      </c>
      <c r="L493" s="24" t="s">
        <v>4937</v>
      </c>
      <c r="M493" s="468"/>
      <c r="N493" s="501">
        <v>55280578</v>
      </c>
    </row>
    <row r="494" spans="1:14" ht="63.75" customHeight="1">
      <c r="A494" s="50">
        <v>138</v>
      </c>
      <c r="B494" s="364"/>
      <c r="C494" s="360" t="s">
        <v>8588</v>
      </c>
      <c r="D494" s="50" t="s">
        <v>1768</v>
      </c>
      <c r="E494" s="24" t="s">
        <v>1634</v>
      </c>
      <c r="F494" s="24" t="s">
        <v>1635</v>
      </c>
      <c r="G494" s="24" t="s">
        <v>1636</v>
      </c>
      <c r="H494" s="24" t="s">
        <v>8100</v>
      </c>
      <c r="I494" s="24"/>
      <c r="J494" s="24"/>
      <c r="K494" s="467" t="s">
        <v>1637</v>
      </c>
      <c r="L494" s="24" t="s">
        <v>1638</v>
      </c>
      <c r="M494" s="468"/>
      <c r="N494" s="501">
        <v>5127000</v>
      </c>
    </row>
    <row r="495" spans="1:14" ht="76.5">
      <c r="A495" s="50">
        <v>139</v>
      </c>
      <c r="B495" s="364"/>
      <c r="C495" s="360" t="s">
        <v>8589</v>
      </c>
      <c r="D495" s="50" t="s">
        <v>2687</v>
      </c>
      <c r="E495" s="24" t="s">
        <v>3619</v>
      </c>
      <c r="F495" s="24" t="s">
        <v>1774</v>
      </c>
      <c r="G495" s="24" t="s">
        <v>1775</v>
      </c>
      <c r="H495" s="24" t="s">
        <v>8100</v>
      </c>
      <c r="I495" s="24"/>
      <c r="J495" s="24"/>
      <c r="K495" s="467" t="s">
        <v>1639</v>
      </c>
      <c r="L495" s="24" t="s">
        <v>1776</v>
      </c>
      <c r="M495" s="468"/>
      <c r="N495" s="501">
        <v>152900000</v>
      </c>
    </row>
    <row r="496" spans="1:14" ht="63.75">
      <c r="A496" s="50">
        <v>140</v>
      </c>
      <c r="B496" s="364"/>
      <c r="C496" s="360" t="s">
        <v>8589</v>
      </c>
      <c r="D496" s="50" t="s">
        <v>2687</v>
      </c>
      <c r="E496" s="24" t="s">
        <v>1777</v>
      </c>
      <c r="F496" s="24" t="s">
        <v>1778</v>
      </c>
      <c r="G496" s="24" t="s">
        <v>1779</v>
      </c>
      <c r="H496" s="24" t="s">
        <v>8100</v>
      </c>
      <c r="I496" s="24"/>
      <c r="J496" s="24"/>
      <c r="K496" s="467" t="s">
        <v>1639</v>
      </c>
      <c r="L496" s="24" t="s">
        <v>1780</v>
      </c>
      <c r="M496" s="468"/>
      <c r="N496" s="501">
        <v>3750000</v>
      </c>
    </row>
    <row r="497" spans="1:14" ht="63.75">
      <c r="A497" s="50">
        <v>141</v>
      </c>
      <c r="B497" s="364"/>
      <c r="C497" s="360" t="s">
        <v>8589</v>
      </c>
      <c r="D497" s="50" t="s">
        <v>2687</v>
      </c>
      <c r="E497" s="24" t="s">
        <v>4588</v>
      </c>
      <c r="F497" s="24" t="s">
        <v>389</v>
      </c>
      <c r="G497" s="24" t="s">
        <v>390</v>
      </c>
      <c r="H497" s="24" t="s">
        <v>8100</v>
      </c>
      <c r="I497" s="24"/>
      <c r="J497" s="24"/>
      <c r="K497" s="467" t="s">
        <v>1639</v>
      </c>
      <c r="L497" s="24" t="s">
        <v>391</v>
      </c>
      <c r="M497" s="468"/>
      <c r="N497" s="501">
        <v>10100000</v>
      </c>
    </row>
    <row r="498" spans="1:14" ht="63.75">
      <c r="A498" s="50">
        <v>142</v>
      </c>
      <c r="B498" s="364"/>
      <c r="C498" s="360" t="s">
        <v>8590</v>
      </c>
      <c r="D498" s="50" t="s">
        <v>1349</v>
      </c>
      <c r="E498" s="24" t="s">
        <v>1350</v>
      </c>
      <c r="F498" s="24" t="s">
        <v>1357</v>
      </c>
      <c r="G498" s="24" t="s">
        <v>1351</v>
      </c>
      <c r="H498" s="24" t="s">
        <v>8100</v>
      </c>
      <c r="I498" s="24"/>
      <c r="J498" s="24"/>
      <c r="K498" s="467" t="s">
        <v>5444</v>
      </c>
      <c r="L498" s="24" t="s">
        <v>1352</v>
      </c>
      <c r="M498" s="468"/>
      <c r="N498" s="501">
        <v>28399000</v>
      </c>
    </row>
    <row r="499" spans="1:14" ht="51" customHeight="1">
      <c r="A499" s="50">
        <v>143</v>
      </c>
      <c r="B499" s="364"/>
      <c r="C499" s="360" t="s">
        <v>8591</v>
      </c>
      <c r="D499" s="50" t="s">
        <v>1355</v>
      </c>
      <c r="E499" s="24" t="s">
        <v>1356</v>
      </c>
      <c r="F499" s="24" t="s">
        <v>1358</v>
      </c>
      <c r="G499" s="24" t="s">
        <v>6717</v>
      </c>
      <c r="H499" s="24" t="s">
        <v>8100</v>
      </c>
      <c r="I499" s="24"/>
      <c r="J499" s="24"/>
      <c r="K499" s="467" t="s">
        <v>1353</v>
      </c>
      <c r="L499" s="24" t="s">
        <v>1354</v>
      </c>
      <c r="M499" s="468"/>
      <c r="N499" s="501">
        <v>27825000</v>
      </c>
    </row>
    <row r="500" spans="1:14" ht="102">
      <c r="A500" s="50">
        <v>144</v>
      </c>
      <c r="B500" s="364"/>
      <c r="C500" s="360" t="s">
        <v>8592</v>
      </c>
      <c r="D500" s="50" t="s">
        <v>3135</v>
      </c>
      <c r="E500" s="24" t="s">
        <v>4719</v>
      </c>
      <c r="F500" s="24" t="s">
        <v>4720</v>
      </c>
      <c r="G500" s="24" t="s">
        <v>2934</v>
      </c>
      <c r="H500" s="24" t="s">
        <v>8100</v>
      </c>
      <c r="I500" s="24"/>
      <c r="J500" s="24"/>
      <c r="K500" s="467" t="s">
        <v>6558</v>
      </c>
      <c r="L500" s="24" t="s">
        <v>2935</v>
      </c>
      <c r="M500" s="468"/>
      <c r="N500" s="501">
        <v>14031000</v>
      </c>
    </row>
    <row r="501" spans="1:14" ht="76.5" customHeight="1">
      <c r="A501" s="50">
        <v>145</v>
      </c>
      <c r="B501" s="364"/>
      <c r="C501" s="360" t="s">
        <v>8593</v>
      </c>
      <c r="D501" s="50" t="s">
        <v>4056</v>
      </c>
      <c r="E501" s="24" t="s">
        <v>4057</v>
      </c>
      <c r="F501" s="24" t="s">
        <v>4058</v>
      </c>
      <c r="G501" s="24" t="s">
        <v>7479</v>
      </c>
      <c r="H501" s="24" t="s">
        <v>8100</v>
      </c>
      <c r="I501" s="24"/>
      <c r="J501" s="24"/>
      <c r="K501" s="467" t="s">
        <v>2664</v>
      </c>
      <c r="L501" s="24" t="s">
        <v>7480</v>
      </c>
      <c r="M501" s="468"/>
      <c r="N501" s="501">
        <v>5200000</v>
      </c>
    </row>
    <row r="502" spans="1:14" ht="51">
      <c r="A502" s="50">
        <v>146</v>
      </c>
      <c r="B502" s="364"/>
      <c r="C502" s="360" t="s">
        <v>8594</v>
      </c>
      <c r="D502" s="50" t="s">
        <v>7481</v>
      </c>
      <c r="E502" s="24" t="s">
        <v>7482</v>
      </c>
      <c r="F502" s="24" t="s">
        <v>7483</v>
      </c>
      <c r="G502" s="24" t="s">
        <v>7484</v>
      </c>
      <c r="H502" s="24" t="s">
        <v>8100</v>
      </c>
      <c r="I502" s="24"/>
      <c r="J502" s="24"/>
      <c r="K502" s="467" t="s">
        <v>2664</v>
      </c>
      <c r="L502" s="24" t="s">
        <v>8139</v>
      </c>
      <c r="M502" s="468"/>
      <c r="N502" s="501">
        <v>2323000</v>
      </c>
    </row>
    <row r="503" spans="1:14" ht="51">
      <c r="A503" s="50">
        <v>147</v>
      </c>
      <c r="B503" s="364"/>
      <c r="C503" s="360" t="s">
        <v>8595</v>
      </c>
      <c r="D503" s="50" t="s">
        <v>5041</v>
      </c>
      <c r="E503" s="24" t="s">
        <v>8140</v>
      </c>
      <c r="F503" s="24" t="s">
        <v>8141</v>
      </c>
      <c r="G503" s="24" t="s">
        <v>6718</v>
      </c>
      <c r="H503" s="24" t="s">
        <v>8100</v>
      </c>
      <c r="I503" s="24"/>
      <c r="J503" s="24"/>
      <c r="K503" s="467" t="s">
        <v>2664</v>
      </c>
      <c r="L503" s="24" t="s">
        <v>8142</v>
      </c>
      <c r="M503" s="468"/>
      <c r="N503" s="501">
        <v>20200000</v>
      </c>
    </row>
    <row r="504" spans="1:14" ht="89.25">
      <c r="A504" s="50">
        <v>148</v>
      </c>
      <c r="B504" s="364"/>
      <c r="C504" s="360" t="s">
        <v>8596</v>
      </c>
      <c r="D504" s="50" t="s">
        <v>1768</v>
      </c>
      <c r="E504" s="496" t="s">
        <v>8232</v>
      </c>
      <c r="F504" s="496" t="s">
        <v>8233</v>
      </c>
      <c r="G504" s="50" t="s">
        <v>8234</v>
      </c>
      <c r="H504" s="24" t="s">
        <v>8100</v>
      </c>
      <c r="I504" s="24"/>
      <c r="J504" s="24"/>
      <c r="K504" s="467" t="s">
        <v>4770</v>
      </c>
      <c r="L504" s="24" t="s">
        <v>8235</v>
      </c>
      <c r="M504" s="468"/>
      <c r="N504" s="501">
        <v>5427000</v>
      </c>
    </row>
    <row r="505" spans="1:14" ht="63.75">
      <c r="A505" s="50">
        <v>149</v>
      </c>
      <c r="B505" s="364"/>
      <c r="C505" s="360" t="s">
        <v>8039</v>
      </c>
      <c r="D505" s="50" t="s">
        <v>8236</v>
      </c>
      <c r="E505" s="50" t="s">
        <v>8237</v>
      </c>
      <c r="F505" s="24" t="s">
        <v>8238</v>
      </c>
      <c r="G505" s="24" t="s">
        <v>8239</v>
      </c>
      <c r="H505" s="24" t="s">
        <v>8100</v>
      </c>
      <c r="I505" s="24"/>
      <c r="J505" s="24"/>
      <c r="K505" s="467" t="s">
        <v>4770</v>
      </c>
      <c r="L505" s="24" t="s">
        <v>8240</v>
      </c>
      <c r="M505" s="468"/>
      <c r="N505" s="501">
        <v>107000000</v>
      </c>
    </row>
    <row r="506" spans="1:14" ht="76.5" customHeight="1">
      <c r="A506" s="50">
        <v>150</v>
      </c>
      <c r="B506" s="364"/>
      <c r="C506" s="360" t="s">
        <v>8040</v>
      </c>
      <c r="D506" s="50" t="s">
        <v>3136</v>
      </c>
      <c r="E506" s="50" t="s">
        <v>8241</v>
      </c>
      <c r="F506" s="50" t="s">
        <v>8242</v>
      </c>
      <c r="G506" s="50" t="s">
        <v>8243</v>
      </c>
      <c r="H506" s="24" t="s">
        <v>8100</v>
      </c>
      <c r="I506" s="24"/>
      <c r="J506" s="24"/>
      <c r="K506" s="467" t="s">
        <v>4770</v>
      </c>
      <c r="L506" s="24" t="s">
        <v>8244</v>
      </c>
      <c r="M506" s="468"/>
      <c r="N506" s="501">
        <v>2489788140</v>
      </c>
    </row>
    <row r="507" spans="1:14" ht="76.5">
      <c r="A507" s="50">
        <v>151</v>
      </c>
      <c r="B507" s="364"/>
      <c r="C507" s="360" t="s">
        <v>8041</v>
      </c>
      <c r="D507" s="50" t="s">
        <v>352</v>
      </c>
      <c r="E507" s="24" t="s">
        <v>8245</v>
      </c>
      <c r="F507" s="50" t="s">
        <v>7494</v>
      </c>
      <c r="G507" s="24" t="s">
        <v>7495</v>
      </c>
      <c r="H507" s="24" t="s">
        <v>8100</v>
      </c>
      <c r="I507" s="24"/>
      <c r="J507" s="24"/>
      <c r="K507" s="467" t="s">
        <v>4770</v>
      </c>
      <c r="L507" s="24" t="s">
        <v>7496</v>
      </c>
      <c r="M507" s="468"/>
      <c r="N507" s="501">
        <v>80000000</v>
      </c>
    </row>
    <row r="508" spans="1:14" ht="63.75">
      <c r="A508" s="50">
        <v>152</v>
      </c>
      <c r="B508" s="364"/>
      <c r="C508" s="360" t="s">
        <v>8042</v>
      </c>
      <c r="D508" s="50" t="s">
        <v>352</v>
      </c>
      <c r="E508" s="24" t="s">
        <v>7497</v>
      </c>
      <c r="F508" s="50" t="s">
        <v>7498</v>
      </c>
      <c r="G508" s="24" t="s">
        <v>7499</v>
      </c>
      <c r="H508" s="24" t="s">
        <v>8100</v>
      </c>
      <c r="I508" s="24"/>
      <c r="J508" s="24"/>
      <c r="K508" s="467" t="s">
        <v>4770</v>
      </c>
      <c r="L508" s="24" t="s">
        <v>7500</v>
      </c>
      <c r="M508" s="468"/>
      <c r="N508" s="501">
        <v>124000000</v>
      </c>
    </row>
    <row r="509" spans="1:14" ht="51">
      <c r="A509" s="50">
        <v>153</v>
      </c>
      <c r="B509" s="364"/>
      <c r="C509" s="360" t="s">
        <v>8043</v>
      </c>
      <c r="D509" s="50" t="s">
        <v>3136</v>
      </c>
      <c r="E509" s="24" t="s">
        <v>7501</v>
      </c>
      <c r="F509" s="50" t="s">
        <v>7502</v>
      </c>
      <c r="G509" s="24" t="s">
        <v>7503</v>
      </c>
      <c r="H509" s="24" t="s">
        <v>8100</v>
      </c>
      <c r="I509" s="24"/>
      <c r="J509" s="24"/>
      <c r="K509" s="467" t="s">
        <v>4770</v>
      </c>
      <c r="L509" s="24" t="s">
        <v>7504</v>
      </c>
      <c r="M509" s="468"/>
      <c r="N509" s="501">
        <v>3115928209</v>
      </c>
    </row>
    <row r="510" spans="1:14" ht="76.5">
      <c r="A510" s="50">
        <v>154</v>
      </c>
      <c r="B510" s="364"/>
      <c r="C510" s="360" t="s">
        <v>8589</v>
      </c>
      <c r="D510" s="50" t="s">
        <v>2687</v>
      </c>
      <c r="E510" s="24" t="s">
        <v>7505</v>
      </c>
      <c r="F510" s="50" t="s">
        <v>7506</v>
      </c>
      <c r="G510" s="24" t="s">
        <v>7507</v>
      </c>
      <c r="H510" s="24" t="s">
        <v>8100</v>
      </c>
      <c r="I510" s="24"/>
      <c r="J510" s="24"/>
      <c r="K510" s="467" t="s">
        <v>2664</v>
      </c>
      <c r="L510" s="24" t="s">
        <v>7508</v>
      </c>
      <c r="M510" s="468"/>
      <c r="N510" s="501">
        <v>150000000</v>
      </c>
    </row>
    <row r="511" spans="1:14" ht="63.75">
      <c r="A511" s="50">
        <v>155</v>
      </c>
      <c r="B511" s="364"/>
      <c r="C511" s="360" t="s">
        <v>8589</v>
      </c>
      <c r="D511" s="50" t="s">
        <v>2687</v>
      </c>
      <c r="E511" s="24" t="s">
        <v>7509</v>
      </c>
      <c r="F511" s="50" t="s">
        <v>7510</v>
      </c>
      <c r="G511" s="24" t="s">
        <v>7511</v>
      </c>
      <c r="H511" s="24" t="s">
        <v>8100</v>
      </c>
      <c r="I511" s="24"/>
      <c r="J511" s="24"/>
      <c r="K511" s="467" t="s">
        <v>2664</v>
      </c>
      <c r="L511" s="24" t="s">
        <v>7512</v>
      </c>
      <c r="M511" s="468"/>
      <c r="N511" s="501">
        <v>3823000</v>
      </c>
    </row>
    <row r="512" spans="1:14" ht="51" customHeight="1">
      <c r="A512" s="50">
        <v>156</v>
      </c>
      <c r="B512" s="466"/>
      <c r="C512" s="360" t="s">
        <v>8044</v>
      </c>
      <c r="D512" s="50" t="s">
        <v>7513</v>
      </c>
      <c r="E512" s="50" t="s">
        <v>5674</v>
      </c>
      <c r="F512" s="50" t="s">
        <v>5675</v>
      </c>
      <c r="G512" s="50" t="s">
        <v>5676</v>
      </c>
      <c r="H512" s="50" t="s">
        <v>8100</v>
      </c>
      <c r="I512" s="50"/>
      <c r="J512" s="50"/>
      <c r="K512" s="467" t="s">
        <v>4770</v>
      </c>
      <c r="L512" s="24" t="s">
        <v>5677</v>
      </c>
      <c r="M512" s="50"/>
      <c r="N512" s="359">
        <v>36274182</v>
      </c>
    </row>
    <row r="513" spans="1:14" ht="51" customHeight="1">
      <c r="A513" s="50">
        <v>157</v>
      </c>
      <c r="B513" s="466"/>
      <c r="C513" s="360" t="s">
        <v>8044</v>
      </c>
      <c r="D513" s="50" t="s">
        <v>7513</v>
      </c>
      <c r="E513" s="50" t="s">
        <v>5674</v>
      </c>
      <c r="F513" s="50" t="s">
        <v>5678</v>
      </c>
      <c r="G513" s="50" t="s">
        <v>5679</v>
      </c>
      <c r="H513" s="50" t="s">
        <v>8100</v>
      </c>
      <c r="I513" s="50"/>
      <c r="J513" s="50"/>
      <c r="K513" s="467" t="s">
        <v>4770</v>
      </c>
      <c r="L513" s="24" t="s">
        <v>5680</v>
      </c>
      <c r="M513" s="50"/>
      <c r="N513" s="359">
        <v>6564877</v>
      </c>
    </row>
    <row r="514" spans="1:14" ht="51" customHeight="1">
      <c r="A514" s="50">
        <v>158</v>
      </c>
      <c r="B514" s="466"/>
      <c r="C514" s="360" t="s">
        <v>8044</v>
      </c>
      <c r="D514" s="50" t="s">
        <v>7513</v>
      </c>
      <c r="E514" s="50" t="s">
        <v>5674</v>
      </c>
      <c r="F514" s="50" t="s">
        <v>5681</v>
      </c>
      <c r="G514" s="50" t="s">
        <v>5682</v>
      </c>
      <c r="H514" s="50" t="s">
        <v>8100</v>
      </c>
      <c r="I514" s="50"/>
      <c r="J514" s="50"/>
      <c r="K514" s="467" t="s">
        <v>4770</v>
      </c>
      <c r="L514" s="24" t="s">
        <v>5683</v>
      </c>
      <c r="M514" s="50"/>
      <c r="N514" s="359">
        <v>18137091</v>
      </c>
    </row>
    <row r="515" spans="1:14" ht="51" customHeight="1">
      <c r="A515" s="50">
        <v>159</v>
      </c>
      <c r="B515" s="364"/>
      <c r="C515" s="360" t="s">
        <v>8044</v>
      </c>
      <c r="D515" s="50" t="s">
        <v>7513</v>
      </c>
      <c r="E515" s="50" t="s">
        <v>5684</v>
      </c>
      <c r="F515" s="50" t="s">
        <v>5685</v>
      </c>
      <c r="G515" s="50" t="s">
        <v>5686</v>
      </c>
      <c r="H515" s="24" t="s">
        <v>8100</v>
      </c>
      <c r="I515" s="24"/>
      <c r="J515" s="24"/>
      <c r="K515" s="467" t="s">
        <v>4770</v>
      </c>
      <c r="L515" s="24" t="s">
        <v>5687</v>
      </c>
      <c r="M515" s="468"/>
      <c r="N515" s="501">
        <v>3282439</v>
      </c>
    </row>
    <row r="516" spans="1:14" ht="51" customHeight="1">
      <c r="A516" s="50">
        <v>160</v>
      </c>
      <c r="B516" s="364"/>
      <c r="C516" s="360" t="s">
        <v>8044</v>
      </c>
      <c r="D516" s="50" t="s">
        <v>7513</v>
      </c>
      <c r="E516" s="50" t="s">
        <v>5684</v>
      </c>
      <c r="F516" s="50" t="s">
        <v>5900</v>
      </c>
      <c r="G516" s="50" t="s">
        <v>5901</v>
      </c>
      <c r="H516" s="24" t="s">
        <v>8100</v>
      </c>
      <c r="I516" s="24"/>
      <c r="J516" s="24"/>
      <c r="K516" s="467" t="s">
        <v>4770</v>
      </c>
      <c r="L516" s="24" t="s">
        <v>5902</v>
      </c>
      <c r="M516" s="468"/>
      <c r="N516" s="501">
        <v>18137091</v>
      </c>
    </row>
    <row r="517" spans="1:14" ht="51" customHeight="1">
      <c r="A517" s="50">
        <v>161</v>
      </c>
      <c r="B517" s="364"/>
      <c r="C517" s="360" t="s">
        <v>8044</v>
      </c>
      <c r="D517" s="50" t="s">
        <v>7513</v>
      </c>
      <c r="E517" s="50" t="s">
        <v>5684</v>
      </c>
      <c r="F517" s="50" t="s">
        <v>5903</v>
      </c>
      <c r="G517" s="50" t="s">
        <v>5901</v>
      </c>
      <c r="H517" s="24" t="s">
        <v>8100</v>
      </c>
      <c r="I517" s="24"/>
      <c r="J517" s="24"/>
      <c r="K517" s="467" t="s">
        <v>4770</v>
      </c>
      <c r="L517" s="24" t="s">
        <v>919</v>
      </c>
      <c r="M517" s="468"/>
      <c r="N517" s="501">
        <v>18137091</v>
      </c>
    </row>
    <row r="518" spans="1:14" ht="51" customHeight="1">
      <c r="A518" s="50">
        <v>162</v>
      </c>
      <c r="B518" s="364"/>
      <c r="C518" s="360" t="s">
        <v>8044</v>
      </c>
      <c r="D518" s="50" t="s">
        <v>7513</v>
      </c>
      <c r="E518" s="50" t="s">
        <v>5684</v>
      </c>
      <c r="F518" s="50" t="s">
        <v>920</v>
      </c>
      <c r="G518" s="50" t="s">
        <v>5901</v>
      </c>
      <c r="H518" s="24" t="s">
        <v>8100</v>
      </c>
      <c r="I518" s="24"/>
      <c r="J518" s="24"/>
      <c r="K518" s="467" t="s">
        <v>4770</v>
      </c>
      <c r="L518" s="24" t="s">
        <v>4667</v>
      </c>
      <c r="M518" s="468"/>
      <c r="N518" s="501">
        <v>18137091</v>
      </c>
    </row>
    <row r="519" spans="1:14" ht="51" customHeight="1">
      <c r="A519" s="50">
        <v>163</v>
      </c>
      <c r="B519" s="364"/>
      <c r="C519" s="360" t="s">
        <v>8044</v>
      </c>
      <c r="D519" s="50" t="s">
        <v>7513</v>
      </c>
      <c r="E519" s="50" t="s">
        <v>4668</v>
      </c>
      <c r="F519" s="50" t="s">
        <v>4669</v>
      </c>
      <c r="G519" s="50" t="s">
        <v>4670</v>
      </c>
      <c r="H519" s="24" t="s">
        <v>8100</v>
      </c>
      <c r="I519" s="24"/>
      <c r="J519" s="24"/>
      <c r="K519" s="467" t="s">
        <v>4770</v>
      </c>
      <c r="L519" s="24" t="s">
        <v>4671</v>
      </c>
      <c r="M519" s="468"/>
      <c r="N519" s="501">
        <v>92583000</v>
      </c>
    </row>
    <row r="520" spans="1:14" ht="51" customHeight="1">
      <c r="A520" s="50">
        <v>164</v>
      </c>
      <c r="B520" s="364"/>
      <c r="C520" s="360" t="s">
        <v>8044</v>
      </c>
      <c r="D520" s="50" t="s">
        <v>7513</v>
      </c>
      <c r="E520" s="50" t="s">
        <v>4672</v>
      </c>
      <c r="F520" s="50" t="s">
        <v>4673</v>
      </c>
      <c r="G520" s="50" t="s">
        <v>4674</v>
      </c>
      <c r="H520" s="24" t="s">
        <v>8100</v>
      </c>
      <c r="I520" s="24"/>
      <c r="J520" s="24"/>
      <c r="K520" s="467" t="s">
        <v>4770</v>
      </c>
      <c r="L520" s="24" t="s">
        <v>4675</v>
      </c>
      <c r="M520" s="468"/>
      <c r="N520" s="501">
        <v>61666109</v>
      </c>
    </row>
    <row r="521" spans="1:14" ht="51" customHeight="1">
      <c r="A521" s="50">
        <v>165</v>
      </c>
      <c r="B521" s="364"/>
      <c r="C521" s="360" t="s">
        <v>8044</v>
      </c>
      <c r="D521" s="50" t="s">
        <v>7513</v>
      </c>
      <c r="E521" s="50" t="s">
        <v>4672</v>
      </c>
      <c r="F521" s="50" t="s">
        <v>4676</v>
      </c>
      <c r="G521" s="50" t="s">
        <v>6507</v>
      </c>
      <c r="H521" s="24" t="s">
        <v>8100</v>
      </c>
      <c r="I521" s="24"/>
      <c r="J521" s="24"/>
      <c r="K521" s="467" t="s">
        <v>4770</v>
      </c>
      <c r="L521" s="24" t="s">
        <v>6508</v>
      </c>
      <c r="M521" s="468"/>
      <c r="N521" s="501">
        <v>13129755</v>
      </c>
    </row>
    <row r="522" spans="1:14" ht="51" customHeight="1">
      <c r="A522" s="50">
        <v>166</v>
      </c>
      <c r="B522" s="364"/>
      <c r="C522" s="360" t="s">
        <v>8044</v>
      </c>
      <c r="D522" s="50" t="s">
        <v>7513</v>
      </c>
      <c r="E522" s="24" t="s">
        <v>6509</v>
      </c>
      <c r="F522" s="50" t="s">
        <v>6510</v>
      </c>
      <c r="G522" s="50" t="s">
        <v>6511</v>
      </c>
      <c r="H522" s="24" t="s">
        <v>8100</v>
      </c>
      <c r="I522" s="24"/>
      <c r="J522" s="24"/>
      <c r="K522" s="467" t="s">
        <v>4770</v>
      </c>
      <c r="L522" s="24" t="s">
        <v>6512</v>
      </c>
      <c r="M522" s="468"/>
      <c r="N522" s="501">
        <v>3283000</v>
      </c>
    </row>
    <row r="523" spans="1:14" ht="51" customHeight="1">
      <c r="A523" s="50">
        <v>167</v>
      </c>
      <c r="B523" s="364"/>
      <c r="C523" s="360" t="s">
        <v>8044</v>
      </c>
      <c r="D523" s="50" t="s">
        <v>7513</v>
      </c>
      <c r="E523" s="24" t="s">
        <v>6509</v>
      </c>
      <c r="F523" s="50" t="s">
        <v>6513</v>
      </c>
      <c r="G523" s="50" t="s">
        <v>6514</v>
      </c>
      <c r="H523" s="24" t="s">
        <v>8100</v>
      </c>
      <c r="I523" s="24"/>
      <c r="J523" s="24"/>
      <c r="K523" s="467" t="s">
        <v>4770</v>
      </c>
      <c r="L523" s="24" t="s">
        <v>6515</v>
      </c>
      <c r="M523" s="468"/>
      <c r="N523" s="501">
        <v>10882255</v>
      </c>
    </row>
    <row r="524" spans="1:14" ht="51" customHeight="1">
      <c r="A524" s="50">
        <v>168</v>
      </c>
      <c r="B524" s="364"/>
      <c r="C524" s="360" t="s">
        <v>8044</v>
      </c>
      <c r="D524" s="50" t="s">
        <v>7513</v>
      </c>
      <c r="E524" s="24" t="s">
        <v>6509</v>
      </c>
      <c r="F524" s="50" t="s">
        <v>3628</v>
      </c>
      <c r="G524" s="50" t="s">
        <v>6516</v>
      </c>
      <c r="H524" s="24" t="s">
        <v>8100</v>
      </c>
      <c r="I524" s="24"/>
      <c r="J524" s="24"/>
      <c r="K524" s="467" t="s">
        <v>4770</v>
      </c>
      <c r="L524" s="24" t="s">
        <v>6517</v>
      </c>
      <c r="M524" s="468"/>
      <c r="N524" s="501">
        <v>18137091</v>
      </c>
    </row>
    <row r="525" spans="1:14" ht="51" customHeight="1">
      <c r="A525" s="50">
        <v>169</v>
      </c>
      <c r="B525" s="364"/>
      <c r="C525" s="360" t="s">
        <v>8044</v>
      </c>
      <c r="D525" s="50" t="s">
        <v>7513</v>
      </c>
      <c r="E525" s="24" t="s">
        <v>6509</v>
      </c>
      <c r="F525" s="50" t="s">
        <v>6518</v>
      </c>
      <c r="G525" s="50" t="s">
        <v>6519</v>
      </c>
      <c r="H525" s="24" t="s">
        <v>8100</v>
      </c>
      <c r="I525" s="24"/>
      <c r="J525" s="24"/>
      <c r="K525" s="467" t="s">
        <v>4770</v>
      </c>
      <c r="L525" s="24" t="s">
        <v>6520</v>
      </c>
      <c r="M525" s="468"/>
      <c r="N525" s="501">
        <v>21765000</v>
      </c>
    </row>
    <row r="526" spans="1:14" ht="51" customHeight="1">
      <c r="A526" s="50">
        <v>170</v>
      </c>
      <c r="B526" s="364"/>
      <c r="C526" s="360" t="s">
        <v>8044</v>
      </c>
      <c r="D526" s="50" t="s">
        <v>7513</v>
      </c>
      <c r="E526" s="50" t="s">
        <v>6521</v>
      </c>
      <c r="F526" s="50" t="s">
        <v>6522</v>
      </c>
      <c r="G526" s="50" t="s">
        <v>6523</v>
      </c>
      <c r="H526" s="24" t="s">
        <v>8100</v>
      </c>
      <c r="I526" s="24"/>
      <c r="J526" s="24"/>
      <c r="K526" s="467" t="s">
        <v>4770</v>
      </c>
      <c r="L526" s="24" t="s">
        <v>6524</v>
      </c>
      <c r="M526" s="468"/>
      <c r="N526" s="501">
        <v>399801042</v>
      </c>
    </row>
    <row r="527" spans="1:14" ht="51" customHeight="1">
      <c r="A527" s="50">
        <v>171</v>
      </c>
      <c r="B527" s="364"/>
      <c r="C527" s="360" t="s">
        <v>8044</v>
      </c>
      <c r="D527" s="50" t="s">
        <v>7513</v>
      </c>
      <c r="E527" s="50" t="s">
        <v>6525</v>
      </c>
      <c r="F527" s="50" t="s">
        <v>6526</v>
      </c>
      <c r="G527" s="50" t="s">
        <v>6527</v>
      </c>
      <c r="H527" s="24" t="s">
        <v>8100</v>
      </c>
      <c r="I527" s="24"/>
      <c r="J527" s="24"/>
      <c r="K527" s="467" t="s">
        <v>4770</v>
      </c>
      <c r="L527" s="24" t="s">
        <v>6528</v>
      </c>
      <c r="M527" s="468"/>
      <c r="N527" s="501">
        <v>165084206</v>
      </c>
    </row>
    <row r="528" spans="1:14" ht="63.75" customHeight="1">
      <c r="A528" s="50">
        <v>172</v>
      </c>
      <c r="B528" s="364"/>
      <c r="C528" s="360" t="s">
        <v>8044</v>
      </c>
      <c r="D528" s="50" t="s">
        <v>7513</v>
      </c>
      <c r="E528" s="50" t="s">
        <v>6529</v>
      </c>
      <c r="F528" s="50" t="s">
        <v>6530</v>
      </c>
      <c r="G528" s="50" t="s">
        <v>6531</v>
      </c>
      <c r="H528" s="24" t="s">
        <v>8100</v>
      </c>
      <c r="I528" s="24"/>
      <c r="J528" s="24"/>
      <c r="K528" s="467" t="s">
        <v>4770</v>
      </c>
      <c r="L528" s="24" t="s">
        <v>6532</v>
      </c>
      <c r="M528" s="468"/>
      <c r="N528" s="501">
        <v>59083898</v>
      </c>
    </row>
    <row r="529" spans="1:14" ht="51" customHeight="1">
      <c r="A529" s="50">
        <v>173</v>
      </c>
      <c r="B529" s="364"/>
      <c r="C529" s="360" t="s">
        <v>8045</v>
      </c>
      <c r="D529" s="50" t="s">
        <v>3136</v>
      </c>
      <c r="E529" s="50" t="s">
        <v>3137</v>
      </c>
      <c r="F529" s="50" t="s">
        <v>3138</v>
      </c>
      <c r="G529" s="50" t="s">
        <v>6533</v>
      </c>
      <c r="H529" s="24" t="s">
        <v>8100</v>
      </c>
      <c r="I529" s="24"/>
      <c r="J529" s="24"/>
      <c r="K529" s="467" t="s">
        <v>4770</v>
      </c>
      <c r="L529" s="24" t="s">
        <v>6534</v>
      </c>
      <c r="M529" s="468"/>
      <c r="N529" s="501">
        <v>60940626</v>
      </c>
    </row>
    <row r="530" spans="1:14" ht="51" customHeight="1">
      <c r="A530" s="50">
        <v>174</v>
      </c>
      <c r="B530" s="364"/>
      <c r="C530" s="360" t="s">
        <v>8044</v>
      </c>
      <c r="D530" s="50" t="s">
        <v>7513</v>
      </c>
      <c r="E530" s="50" t="s">
        <v>6535</v>
      </c>
      <c r="F530" s="50" t="s">
        <v>6536</v>
      </c>
      <c r="G530" s="50" t="s">
        <v>6537</v>
      </c>
      <c r="H530" s="24" t="s">
        <v>8100</v>
      </c>
      <c r="I530" s="24"/>
      <c r="J530" s="24"/>
      <c r="K530" s="467" t="s">
        <v>4770</v>
      </c>
      <c r="L530" s="24" t="s">
        <v>6538</v>
      </c>
      <c r="M530" s="468"/>
      <c r="N530" s="501">
        <v>54292000</v>
      </c>
    </row>
    <row r="531" spans="1:14" ht="51" customHeight="1">
      <c r="A531" s="50">
        <v>175</v>
      </c>
      <c r="B531" s="364"/>
      <c r="C531" s="360" t="s">
        <v>8044</v>
      </c>
      <c r="D531" s="50" t="s">
        <v>7513</v>
      </c>
      <c r="E531" s="50" t="s">
        <v>6539</v>
      </c>
      <c r="F531" s="50" t="s">
        <v>6540</v>
      </c>
      <c r="G531" s="50" t="s">
        <v>6541</v>
      </c>
      <c r="H531" s="24" t="s">
        <v>8100</v>
      </c>
      <c r="I531" s="24"/>
      <c r="J531" s="24"/>
      <c r="K531" s="467" t="s">
        <v>4770</v>
      </c>
      <c r="L531" s="24" t="s">
        <v>6542</v>
      </c>
      <c r="M531" s="468"/>
      <c r="N531" s="501">
        <v>76901266</v>
      </c>
    </row>
    <row r="532" spans="1:14" ht="51" customHeight="1">
      <c r="A532" s="50">
        <v>176</v>
      </c>
      <c r="B532" s="364"/>
      <c r="C532" s="360" t="s">
        <v>8044</v>
      </c>
      <c r="D532" s="50" t="s">
        <v>7513</v>
      </c>
      <c r="E532" s="50" t="s">
        <v>6543</v>
      </c>
      <c r="F532" s="50" t="s">
        <v>6544</v>
      </c>
      <c r="G532" s="50" t="s">
        <v>8702</v>
      </c>
      <c r="H532" s="24" t="s">
        <v>8100</v>
      </c>
      <c r="I532" s="24"/>
      <c r="J532" s="24"/>
      <c r="K532" s="467" t="s">
        <v>4770</v>
      </c>
      <c r="L532" s="24" t="s">
        <v>8703</v>
      </c>
      <c r="M532" s="468"/>
      <c r="N532" s="501">
        <v>133825070</v>
      </c>
    </row>
    <row r="533" spans="1:14" ht="51" customHeight="1">
      <c r="A533" s="50">
        <v>177</v>
      </c>
      <c r="B533" s="364"/>
      <c r="C533" s="360" t="s">
        <v>8044</v>
      </c>
      <c r="D533" s="50" t="s">
        <v>7513</v>
      </c>
      <c r="E533" s="50" t="s">
        <v>8704</v>
      </c>
      <c r="F533" s="50" t="s">
        <v>8705</v>
      </c>
      <c r="G533" s="50" t="s">
        <v>8706</v>
      </c>
      <c r="H533" s="24" t="s">
        <v>8100</v>
      </c>
      <c r="I533" s="24"/>
      <c r="J533" s="24"/>
      <c r="K533" s="467" t="s">
        <v>4770</v>
      </c>
      <c r="L533" s="24" t="s">
        <v>8707</v>
      </c>
      <c r="M533" s="468"/>
      <c r="N533" s="501">
        <v>98473163</v>
      </c>
    </row>
    <row r="534" spans="1:14" ht="51" customHeight="1">
      <c r="A534" s="50">
        <v>178</v>
      </c>
      <c r="B534" s="364"/>
      <c r="C534" s="360" t="s">
        <v>8045</v>
      </c>
      <c r="D534" s="50" t="s">
        <v>3136</v>
      </c>
      <c r="E534" s="50" t="s">
        <v>5135</v>
      </c>
      <c r="F534" s="50" t="s">
        <v>5136</v>
      </c>
      <c r="G534" s="50" t="s">
        <v>8708</v>
      </c>
      <c r="H534" s="24" t="s">
        <v>8100</v>
      </c>
      <c r="I534" s="24"/>
      <c r="J534" s="24"/>
      <c r="K534" s="467" t="s">
        <v>4770</v>
      </c>
      <c r="L534" s="24" t="s">
        <v>8709</v>
      </c>
      <c r="M534" s="468"/>
      <c r="N534" s="501">
        <v>70371913</v>
      </c>
    </row>
    <row r="535" spans="1:14" ht="51" customHeight="1">
      <c r="A535" s="50">
        <v>179</v>
      </c>
      <c r="B535" s="364"/>
      <c r="C535" s="360" t="s">
        <v>8045</v>
      </c>
      <c r="D535" s="50" t="s">
        <v>3136</v>
      </c>
      <c r="E535" s="50" t="s">
        <v>4700</v>
      </c>
      <c r="F535" s="50" t="s">
        <v>4701</v>
      </c>
      <c r="G535" s="50" t="s">
        <v>8710</v>
      </c>
      <c r="H535" s="24" t="s">
        <v>8100</v>
      </c>
      <c r="I535" s="24"/>
      <c r="J535" s="24"/>
      <c r="K535" s="467" t="s">
        <v>4770</v>
      </c>
      <c r="L535" s="24" t="s">
        <v>6552</v>
      </c>
      <c r="M535" s="468"/>
      <c r="N535" s="501">
        <v>32647000</v>
      </c>
    </row>
    <row r="536" spans="1:14" ht="51" customHeight="1">
      <c r="A536" s="50">
        <v>180</v>
      </c>
      <c r="B536" s="364"/>
      <c r="C536" s="360" t="s">
        <v>8044</v>
      </c>
      <c r="D536" s="50" t="s">
        <v>7513</v>
      </c>
      <c r="E536" s="50" t="s">
        <v>6553</v>
      </c>
      <c r="F536" s="50" t="s">
        <v>6554</v>
      </c>
      <c r="G536" s="50" t="s">
        <v>6555</v>
      </c>
      <c r="H536" s="24" t="s">
        <v>8100</v>
      </c>
      <c r="I536" s="24"/>
      <c r="J536" s="24"/>
      <c r="K536" s="467" t="s">
        <v>4770</v>
      </c>
      <c r="L536" s="24" t="s">
        <v>6556</v>
      </c>
      <c r="M536" s="468"/>
      <c r="N536" s="501">
        <v>6565000</v>
      </c>
    </row>
    <row r="537" spans="1:14" ht="51" customHeight="1">
      <c r="A537" s="50">
        <v>181</v>
      </c>
      <c r="B537" s="364"/>
      <c r="C537" s="360" t="s">
        <v>8046</v>
      </c>
      <c r="D537" s="50" t="s">
        <v>3002</v>
      </c>
      <c r="E537" s="24" t="s">
        <v>3003</v>
      </c>
      <c r="F537" s="24" t="s">
        <v>3004</v>
      </c>
      <c r="G537" s="24" t="s">
        <v>3005</v>
      </c>
      <c r="H537" s="24" t="s">
        <v>8100</v>
      </c>
      <c r="I537" s="24"/>
      <c r="J537" s="24"/>
      <c r="K537" s="467" t="s">
        <v>3006</v>
      </c>
      <c r="L537" s="24" t="s">
        <v>7437</v>
      </c>
      <c r="M537" s="468"/>
      <c r="N537" s="501">
        <v>158291552</v>
      </c>
    </row>
    <row r="538" spans="1:14" ht="153">
      <c r="A538" s="50">
        <v>182</v>
      </c>
      <c r="B538" s="364"/>
      <c r="C538" s="360" t="s">
        <v>8047</v>
      </c>
      <c r="D538" s="50" t="s">
        <v>7481</v>
      </c>
      <c r="E538" s="24" t="s">
        <v>6713</v>
      </c>
      <c r="F538" s="24" t="s">
        <v>6714</v>
      </c>
      <c r="G538" s="24" t="s">
        <v>6715</v>
      </c>
      <c r="H538" s="24" t="s">
        <v>8100</v>
      </c>
      <c r="I538" s="24"/>
      <c r="J538" s="24"/>
      <c r="K538" s="467" t="s">
        <v>3006</v>
      </c>
      <c r="L538" s="24" t="s">
        <v>6716</v>
      </c>
      <c r="M538" s="468"/>
      <c r="N538" s="501">
        <v>40870345</v>
      </c>
    </row>
    <row r="539" spans="1:14" ht="63.75">
      <c r="A539" s="50">
        <v>183</v>
      </c>
      <c r="B539" s="364"/>
      <c r="C539" s="360" t="s">
        <v>5730</v>
      </c>
      <c r="D539" s="50" t="s">
        <v>5731</v>
      </c>
      <c r="E539" s="24" t="s">
        <v>5732</v>
      </c>
      <c r="F539" s="24" t="s">
        <v>5733</v>
      </c>
      <c r="G539" s="24" t="s">
        <v>5734</v>
      </c>
      <c r="H539" s="24" t="s">
        <v>8100</v>
      </c>
      <c r="I539" s="24"/>
      <c r="J539" s="24"/>
      <c r="K539" s="467">
        <v>42993</v>
      </c>
      <c r="L539" s="24" t="s">
        <v>6705</v>
      </c>
      <c r="M539" s="468"/>
      <c r="N539" s="501">
        <v>116500000</v>
      </c>
    </row>
    <row r="540" spans="1:14" ht="191.25" customHeight="1">
      <c r="A540" s="50">
        <v>184</v>
      </c>
      <c r="B540" s="364"/>
      <c r="C540" s="360" t="s">
        <v>5735</v>
      </c>
      <c r="D540" s="50" t="s">
        <v>5731</v>
      </c>
      <c r="E540" s="24" t="s">
        <v>5732</v>
      </c>
      <c r="F540" s="24" t="s">
        <v>5736</v>
      </c>
      <c r="G540" s="24" t="s">
        <v>5737</v>
      </c>
      <c r="H540" s="24" t="s">
        <v>8100</v>
      </c>
      <c r="I540" s="24"/>
      <c r="J540" s="24"/>
      <c r="K540" s="467">
        <v>42993</v>
      </c>
      <c r="L540" s="24" t="s">
        <v>4698</v>
      </c>
      <c r="M540" s="468"/>
      <c r="N540" s="501">
        <v>5825000</v>
      </c>
    </row>
    <row r="541" spans="1:14" ht="51">
      <c r="A541" s="50">
        <v>185</v>
      </c>
      <c r="B541" s="364"/>
      <c r="C541" s="360" t="s">
        <v>2498</v>
      </c>
      <c r="D541" s="275" t="s">
        <v>2499</v>
      </c>
      <c r="E541" s="24" t="s">
        <v>2500</v>
      </c>
      <c r="F541" s="24" t="s">
        <v>2501</v>
      </c>
      <c r="G541" s="24" t="s">
        <v>8134</v>
      </c>
      <c r="H541" s="24" t="s">
        <v>8100</v>
      </c>
      <c r="I541" s="24"/>
      <c r="J541" s="24"/>
      <c r="K541" s="467">
        <v>43004</v>
      </c>
      <c r="L541" s="24" t="s">
        <v>2502</v>
      </c>
      <c r="M541" s="468"/>
      <c r="N541" s="501">
        <v>10000000</v>
      </c>
    </row>
    <row r="542" spans="1:14" ht="204">
      <c r="A542" s="50">
        <v>186</v>
      </c>
      <c r="B542" s="364"/>
      <c r="C542" s="360" t="s">
        <v>2503</v>
      </c>
      <c r="D542" s="498" t="s">
        <v>2504</v>
      </c>
      <c r="E542" s="24" t="s">
        <v>2505</v>
      </c>
      <c r="F542" s="24" t="s">
        <v>2506</v>
      </c>
      <c r="G542" s="498" t="s">
        <v>3498</v>
      </c>
      <c r="H542" s="24" t="s">
        <v>8100</v>
      </c>
      <c r="I542" s="24"/>
      <c r="J542" s="24"/>
      <c r="K542" s="467">
        <v>43003</v>
      </c>
      <c r="L542" s="24" t="s">
        <v>3499</v>
      </c>
      <c r="M542" s="468"/>
      <c r="N542" s="501">
        <v>6500000</v>
      </c>
    </row>
    <row r="543" spans="1:14" ht="102">
      <c r="A543" s="50">
        <v>187</v>
      </c>
      <c r="B543" s="364"/>
      <c r="C543" s="241" t="s">
        <v>8048</v>
      </c>
      <c r="D543" s="24" t="s">
        <v>3500</v>
      </c>
      <c r="E543" s="24" t="s">
        <v>3501</v>
      </c>
      <c r="F543" s="24" t="s">
        <v>3502</v>
      </c>
      <c r="G543" s="24" t="s">
        <v>3503</v>
      </c>
      <c r="H543" s="24" t="s">
        <v>8100</v>
      </c>
      <c r="I543" s="24"/>
      <c r="J543" s="24"/>
      <c r="K543" s="467">
        <v>43003</v>
      </c>
      <c r="L543" s="24" t="s">
        <v>3504</v>
      </c>
      <c r="M543" s="468"/>
      <c r="N543" s="501">
        <v>1200000</v>
      </c>
    </row>
    <row r="544" spans="1:14" ht="89.25">
      <c r="A544" s="50">
        <v>188</v>
      </c>
      <c r="B544" s="626"/>
      <c r="C544" s="627" t="s">
        <v>8150</v>
      </c>
      <c r="D544" s="625" t="s">
        <v>3136</v>
      </c>
      <c r="E544" s="625" t="s">
        <v>8151</v>
      </c>
      <c r="F544" s="625" t="s">
        <v>8152</v>
      </c>
      <c r="G544" s="625" t="s">
        <v>8153</v>
      </c>
      <c r="H544" s="628" t="s">
        <v>8100</v>
      </c>
      <c r="I544" s="629"/>
      <c r="J544" s="629"/>
      <c r="K544" s="630">
        <v>43083</v>
      </c>
      <c r="L544" s="625" t="s">
        <v>8154</v>
      </c>
      <c r="M544" s="403"/>
      <c r="N544" s="396">
        <v>20000000</v>
      </c>
    </row>
    <row r="545" spans="1:14" ht="102">
      <c r="A545" s="50">
        <v>189</v>
      </c>
      <c r="B545" s="626"/>
      <c r="C545" s="627" t="s">
        <v>8155</v>
      </c>
      <c r="D545" s="625" t="s">
        <v>3136</v>
      </c>
      <c r="E545" s="625" t="s">
        <v>8156</v>
      </c>
      <c r="F545" s="625" t="s">
        <v>8157</v>
      </c>
      <c r="G545" s="625" t="s">
        <v>8158</v>
      </c>
      <c r="H545" s="628" t="s">
        <v>8100</v>
      </c>
      <c r="I545" s="629"/>
      <c r="J545" s="629"/>
      <c r="K545" s="630">
        <v>43083</v>
      </c>
      <c r="L545" s="625" t="s">
        <v>8159</v>
      </c>
      <c r="M545" s="219"/>
      <c r="N545" s="343">
        <v>25000000</v>
      </c>
    </row>
    <row r="546" spans="1:14" ht="114.75">
      <c r="A546" s="50">
        <v>190</v>
      </c>
      <c r="B546" s="626"/>
      <c r="C546" s="627" t="s">
        <v>8160</v>
      </c>
      <c r="D546" s="625" t="s">
        <v>3136</v>
      </c>
      <c r="E546" s="625" t="s">
        <v>8161</v>
      </c>
      <c r="F546" s="625" t="s">
        <v>8162</v>
      </c>
      <c r="G546" s="625" t="s">
        <v>8163</v>
      </c>
      <c r="H546" s="628" t="s">
        <v>8100</v>
      </c>
      <c r="I546" s="629"/>
      <c r="J546" s="629"/>
      <c r="K546" s="630">
        <v>43083</v>
      </c>
      <c r="L546" s="625" t="s">
        <v>8164</v>
      </c>
      <c r="M546" s="295"/>
      <c r="N546" s="287">
        <v>50000000</v>
      </c>
    </row>
    <row r="547" spans="1:14" ht="89.25">
      <c r="A547" s="50">
        <v>191</v>
      </c>
      <c r="B547" s="626"/>
      <c r="C547" s="627" t="s">
        <v>8165</v>
      </c>
      <c r="D547" s="625" t="s">
        <v>3136</v>
      </c>
      <c r="E547" s="625" t="s">
        <v>8161</v>
      </c>
      <c r="F547" s="625" t="s">
        <v>8166</v>
      </c>
      <c r="G547" s="625" t="s">
        <v>8167</v>
      </c>
      <c r="H547" s="628" t="s">
        <v>8100</v>
      </c>
      <c r="I547" s="629"/>
      <c r="J547" s="629"/>
      <c r="K547" s="630">
        <v>43083</v>
      </c>
      <c r="L547" s="625" t="s">
        <v>8168</v>
      </c>
      <c r="M547" s="295"/>
      <c r="N547" s="287">
        <v>2500000</v>
      </c>
    </row>
    <row r="548" spans="1:14" ht="191.25">
      <c r="A548" s="50">
        <v>192</v>
      </c>
      <c r="B548" s="626"/>
      <c r="C548" s="627" t="s">
        <v>8532</v>
      </c>
      <c r="D548" s="625" t="s">
        <v>3016</v>
      </c>
      <c r="E548" s="625" t="s">
        <v>8533</v>
      </c>
      <c r="F548" s="625" t="s">
        <v>8534</v>
      </c>
      <c r="G548" s="625" t="s">
        <v>6415</v>
      </c>
      <c r="H548" s="628" t="s">
        <v>8100</v>
      </c>
      <c r="I548" s="628"/>
      <c r="J548" s="628"/>
      <c r="K548" s="630">
        <v>43096</v>
      </c>
      <c r="L548" s="625" t="s">
        <v>8535</v>
      </c>
      <c r="M548" s="295"/>
      <c r="N548" s="287">
        <v>13500000</v>
      </c>
    </row>
    <row r="549" spans="1:14" ht="76.5">
      <c r="A549" s="50">
        <v>193</v>
      </c>
      <c r="B549" s="626"/>
      <c r="C549" s="627" t="s">
        <v>479</v>
      </c>
      <c r="D549" s="625" t="s">
        <v>476</v>
      </c>
      <c r="E549" s="625" t="s">
        <v>477</v>
      </c>
      <c r="F549" s="625" t="s">
        <v>478</v>
      </c>
      <c r="G549" s="625" t="s">
        <v>480</v>
      </c>
      <c r="H549" s="628" t="s">
        <v>8100</v>
      </c>
      <c r="I549" s="629"/>
      <c r="J549" s="629"/>
      <c r="K549" s="683" t="s">
        <v>8186</v>
      </c>
      <c r="L549" s="625" t="s">
        <v>484</v>
      </c>
      <c r="M549" s="295"/>
      <c r="N549" s="287">
        <v>2150000</v>
      </c>
    </row>
    <row r="550" spans="1:14" ht="76.5">
      <c r="A550" s="50">
        <v>194</v>
      </c>
      <c r="B550" s="626"/>
      <c r="C550" s="627" t="s">
        <v>481</v>
      </c>
      <c r="D550" s="625" t="s">
        <v>4087</v>
      </c>
      <c r="E550" s="625" t="s">
        <v>477</v>
      </c>
      <c r="F550" s="625" t="s">
        <v>478</v>
      </c>
      <c r="G550" s="625" t="s">
        <v>482</v>
      </c>
      <c r="H550" s="628" t="s">
        <v>8100</v>
      </c>
      <c r="I550" s="629"/>
      <c r="J550" s="629"/>
      <c r="K550" s="683" t="s">
        <v>483</v>
      </c>
      <c r="L550" s="625" t="s">
        <v>485</v>
      </c>
      <c r="M550" s="295"/>
      <c r="N550" s="287">
        <v>17177780</v>
      </c>
    </row>
    <row r="551" spans="1:14" ht="13.5">
      <c r="A551" s="50"/>
      <c r="B551" s="626"/>
      <c r="C551" s="627"/>
      <c r="D551" s="625"/>
      <c r="E551" s="625"/>
      <c r="F551" s="625"/>
      <c r="G551" s="625"/>
      <c r="H551" s="628"/>
      <c r="I551" s="629"/>
      <c r="J551" s="629"/>
      <c r="K551" s="630"/>
      <c r="L551" s="625"/>
      <c r="M551" s="295"/>
      <c r="N551" s="287"/>
    </row>
    <row r="552" spans="1:14" ht="13.5">
      <c r="A552" s="625"/>
      <c r="B552" s="626"/>
      <c r="C552" s="627"/>
      <c r="D552" s="625"/>
      <c r="E552" s="625"/>
      <c r="F552" s="625"/>
      <c r="G552" s="625"/>
      <c r="H552" s="628"/>
      <c r="I552" s="629"/>
      <c r="J552" s="629"/>
      <c r="K552" s="630"/>
      <c r="L552" s="625"/>
      <c r="M552" s="295"/>
      <c r="N552" s="287"/>
    </row>
    <row r="553" spans="1:14" ht="13.5">
      <c r="A553" s="625"/>
      <c r="B553" s="626"/>
      <c r="C553" s="627"/>
      <c r="D553" s="625"/>
      <c r="E553" s="625"/>
      <c r="F553" s="625"/>
      <c r="G553" s="625"/>
      <c r="H553" s="628"/>
      <c r="I553" s="629"/>
      <c r="J553" s="629"/>
      <c r="K553" s="630"/>
      <c r="L553" s="625"/>
      <c r="M553" s="295"/>
      <c r="N553" s="287"/>
    </row>
    <row r="554" spans="1:14" ht="13.5">
      <c r="A554" s="625"/>
      <c r="B554" s="626"/>
      <c r="C554" s="627"/>
      <c r="D554" s="625"/>
      <c r="E554" s="625"/>
      <c r="F554" s="625"/>
      <c r="G554" s="625"/>
      <c r="H554" s="628"/>
      <c r="I554" s="629"/>
      <c r="J554" s="629"/>
      <c r="K554" s="630"/>
      <c r="L554" s="625"/>
      <c r="M554" s="295"/>
      <c r="N554" s="287"/>
    </row>
    <row r="555" spans="1:14" ht="12.75">
      <c r="A555" s="19"/>
      <c r="B555" s="19"/>
      <c r="C555" s="19"/>
      <c r="D555" s="19"/>
      <c r="E555" s="19"/>
      <c r="F555" s="19"/>
      <c r="G555" s="19"/>
      <c r="H555" s="19"/>
      <c r="I555" s="19"/>
      <c r="J555" s="19"/>
      <c r="K555" s="19"/>
      <c r="L555" s="19"/>
      <c r="M555" s="296"/>
      <c r="N555" s="287"/>
    </row>
    <row r="556" spans="1:13" ht="29.25" customHeight="1">
      <c r="A556" s="85" t="s">
        <v>1056</v>
      </c>
      <c r="B556" s="885" t="s">
        <v>193</v>
      </c>
      <c r="C556" s="886"/>
      <c r="D556" s="887"/>
      <c r="E556" s="86"/>
      <c r="F556" s="86"/>
      <c r="G556" s="86"/>
      <c r="H556" s="87"/>
      <c r="I556" s="86"/>
      <c r="J556" s="86"/>
      <c r="K556" s="88"/>
      <c r="L556" s="86"/>
      <c r="M556" s="20"/>
    </row>
    <row r="557" spans="1:13" ht="15">
      <c r="A557" s="61"/>
      <c r="B557" s="75">
        <v>559</v>
      </c>
      <c r="C557" s="431" t="s">
        <v>388</v>
      </c>
      <c r="D557" s="19"/>
      <c r="E557" s="19"/>
      <c r="F557" s="19"/>
      <c r="G557" s="161"/>
      <c r="H557" s="19"/>
      <c r="I557" s="19"/>
      <c r="J557" s="19"/>
      <c r="K557" s="38"/>
      <c r="L557" s="19"/>
      <c r="M557" s="4"/>
    </row>
    <row r="558" spans="1:13" ht="22.5" customHeight="1">
      <c r="A558" s="162"/>
      <c r="B558" s="920"/>
      <c r="C558" s="921"/>
      <c r="D558" s="921"/>
      <c r="E558" s="921"/>
      <c r="F558" s="922"/>
      <c r="G558" s="229">
        <f>SUM(O559:O1125)</f>
        <v>116621208189</v>
      </c>
      <c r="H558" s="163"/>
      <c r="I558" s="164"/>
      <c r="J558" s="164"/>
      <c r="K558" s="165"/>
      <c r="L558" s="166"/>
      <c r="M558" s="167"/>
    </row>
    <row r="559" spans="1:15" ht="38.25" customHeight="1">
      <c r="A559" s="554">
        <v>1</v>
      </c>
      <c r="B559" s="555"/>
      <c r="C559" s="427" t="s">
        <v>4105</v>
      </c>
      <c r="D559" s="427" t="s">
        <v>2169</v>
      </c>
      <c r="E559" s="427" t="s">
        <v>2170</v>
      </c>
      <c r="F559" s="427" t="s">
        <v>2171</v>
      </c>
      <c r="G559" s="556" t="s">
        <v>6865</v>
      </c>
      <c r="H559" s="409" t="s">
        <v>8100</v>
      </c>
      <c r="I559" s="407"/>
      <c r="J559" s="408"/>
      <c r="K559" s="427" t="s">
        <v>3896</v>
      </c>
      <c r="L559" s="557" t="s">
        <v>5273</v>
      </c>
      <c r="M559" s="427" t="s">
        <v>2172</v>
      </c>
      <c r="N559" s="593"/>
      <c r="O559" s="614">
        <v>39782410</v>
      </c>
    </row>
    <row r="560" spans="1:15" ht="38.25" customHeight="1">
      <c r="A560" s="554">
        <v>2</v>
      </c>
      <c r="B560" s="555"/>
      <c r="C560" s="427" t="s">
        <v>2173</v>
      </c>
      <c r="D560" s="427" t="s">
        <v>2174</v>
      </c>
      <c r="E560" s="427" t="s">
        <v>2175</v>
      </c>
      <c r="F560" s="427" t="s">
        <v>2176</v>
      </c>
      <c r="G560" s="556" t="s">
        <v>5274</v>
      </c>
      <c r="H560" s="409" t="s">
        <v>8100</v>
      </c>
      <c r="I560" s="407"/>
      <c r="J560" s="408"/>
      <c r="K560" s="427" t="s">
        <v>2863</v>
      </c>
      <c r="L560" s="557" t="s">
        <v>5282</v>
      </c>
      <c r="M560" s="427" t="s">
        <v>2177</v>
      </c>
      <c r="N560" s="593"/>
      <c r="O560" s="614">
        <v>26297000</v>
      </c>
    </row>
    <row r="561" spans="1:15" ht="51">
      <c r="A561" s="554">
        <v>3</v>
      </c>
      <c r="B561" s="404"/>
      <c r="C561" s="420" t="s">
        <v>6943</v>
      </c>
      <c r="D561" s="420" t="s">
        <v>6944</v>
      </c>
      <c r="E561" s="420" t="s">
        <v>6945</v>
      </c>
      <c r="F561" s="420" t="s">
        <v>3594</v>
      </c>
      <c r="G561" s="421" t="s">
        <v>5275</v>
      </c>
      <c r="H561" s="422" t="s">
        <v>8100</v>
      </c>
      <c r="I561" s="405"/>
      <c r="J561" s="405"/>
      <c r="K561" s="420" t="s">
        <v>3595</v>
      </c>
      <c r="L561" s="810">
        <v>42583</v>
      </c>
      <c r="M561" s="427" t="s">
        <v>3596</v>
      </c>
      <c r="N561" s="596"/>
      <c r="O561" s="614">
        <v>9300000</v>
      </c>
    </row>
    <row r="562" spans="1:15" ht="38.25" customHeight="1">
      <c r="A562" s="554">
        <v>4</v>
      </c>
      <c r="B562" s="404"/>
      <c r="C562" s="420" t="s">
        <v>5277</v>
      </c>
      <c r="D562" s="420" t="s">
        <v>5278</v>
      </c>
      <c r="E562" s="420" t="s">
        <v>5279</v>
      </c>
      <c r="F562" s="420" t="s">
        <v>5280</v>
      </c>
      <c r="G562" s="421" t="s">
        <v>6866</v>
      </c>
      <c r="H562" s="422" t="s">
        <v>8100</v>
      </c>
      <c r="I562" s="405"/>
      <c r="J562" s="405"/>
      <c r="K562" s="420" t="s">
        <v>5281</v>
      </c>
      <c r="L562" s="810" t="s">
        <v>5282</v>
      </c>
      <c r="M562" s="427" t="s">
        <v>3597</v>
      </c>
      <c r="N562" s="596"/>
      <c r="O562" s="614">
        <v>18500000</v>
      </c>
    </row>
    <row r="563" spans="1:15" ht="63.75">
      <c r="A563" s="554">
        <v>5</v>
      </c>
      <c r="B563" s="404"/>
      <c r="C563" s="420" t="s">
        <v>3598</v>
      </c>
      <c r="D563" s="420" t="s">
        <v>3599</v>
      </c>
      <c r="E563" s="420" t="s">
        <v>3600</v>
      </c>
      <c r="F563" s="420" t="s">
        <v>3601</v>
      </c>
      <c r="G563" s="421" t="s">
        <v>5283</v>
      </c>
      <c r="H563" s="422" t="s">
        <v>8100</v>
      </c>
      <c r="I563" s="405"/>
      <c r="J563" s="405"/>
      <c r="K563" s="420" t="s">
        <v>6939</v>
      </c>
      <c r="L563" s="810" t="s">
        <v>5273</v>
      </c>
      <c r="M563" s="427" t="s">
        <v>6940</v>
      </c>
      <c r="N563" s="596"/>
      <c r="O563" s="614">
        <v>6000000</v>
      </c>
    </row>
    <row r="564" spans="1:15" ht="57" customHeight="1">
      <c r="A564" s="554">
        <v>6</v>
      </c>
      <c r="B564" s="404"/>
      <c r="C564" s="420" t="s">
        <v>6941</v>
      </c>
      <c r="D564" s="420" t="s">
        <v>6942</v>
      </c>
      <c r="E564" s="420" t="s">
        <v>4643</v>
      </c>
      <c r="F564" s="420" t="s">
        <v>4644</v>
      </c>
      <c r="G564" s="421" t="s">
        <v>5284</v>
      </c>
      <c r="H564" s="422" t="s">
        <v>8100</v>
      </c>
      <c r="I564" s="405"/>
      <c r="J564" s="405"/>
      <c r="K564" s="420" t="s">
        <v>4645</v>
      </c>
      <c r="L564" s="810" t="s">
        <v>5273</v>
      </c>
      <c r="M564" s="427" t="s">
        <v>4646</v>
      </c>
      <c r="N564" s="596"/>
      <c r="O564" s="614">
        <v>51066110</v>
      </c>
    </row>
    <row r="565" spans="1:15" ht="38.25" customHeight="1">
      <c r="A565" s="554">
        <v>7</v>
      </c>
      <c r="B565" s="404"/>
      <c r="C565" s="420" t="s">
        <v>5489</v>
      </c>
      <c r="D565" s="420" t="s">
        <v>6942</v>
      </c>
      <c r="E565" s="420" t="s">
        <v>5490</v>
      </c>
      <c r="F565" s="420" t="s">
        <v>5491</v>
      </c>
      <c r="G565" s="421" t="s">
        <v>5285</v>
      </c>
      <c r="H565" s="422" t="s">
        <v>8100</v>
      </c>
      <c r="I565" s="405"/>
      <c r="J565" s="405"/>
      <c r="K565" s="420" t="s">
        <v>4033</v>
      </c>
      <c r="L565" s="810" t="s">
        <v>5273</v>
      </c>
      <c r="M565" s="427" t="s">
        <v>4034</v>
      </c>
      <c r="N565" s="596"/>
      <c r="O565" s="614">
        <v>293382077</v>
      </c>
    </row>
    <row r="566" spans="1:15" ht="60" customHeight="1">
      <c r="A566" s="554">
        <v>8</v>
      </c>
      <c r="B566" s="404"/>
      <c r="C566" s="420" t="s">
        <v>4035</v>
      </c>
      <c r="D566" s="420" t="s">
        <v>4036</v>
      </c>
      <c r="E566" s="420" t="s">
        <v>4037</v>
      </c>
      <c r="F566" s="420" t="s">
        <v>4038</v>
      </c>
      <c r="G566" s="421" t="s">
        <v>5286</v>
      </c>
      <c r="H566" s="422" t="s">
        <v>8100</v>
      </c>
      <c r="I566" s="405"/>
      <c r="J566" s="405"/>
      <c r="K566" s="420" t="s">
        <v>6162</v>
      </c>
      <c r="L566" s="810" t="s">
        <v>5273</v>
      </c>
      <c r="M566" s="427" t="s">
        <v>7942</v>
      </c>
      <c r="N566" s="596"/>
      <c r="O566" s="614">
        <v>7500000</v>
      </c>
    </row>
    <row r="567" spans="1:15" ht="51">
      <c r="A567" s="554">
        <v>9</v>
      </c>
      <c r="B567" s="404"/>
      <c r="C567" s="420" t="s">
        <v>7943</v>
      </c>
      <c r="D567" s="420" t="s">
        <v>3182</v>
      </c>
      <c r="E567" s="420" t="s">
        <v>3183</v>
      </c>
      <c r="F567" s="420" t="s">
        <v>4311</v>
      </c>
      <c r="G567" s="421" t="s">
        <v>6867</v>
      </c>
      <c r="H567" s="422" t="s">
        <v>8100</v>
      </c>
      <c r="I567" s="405"/>
      <c r="J567" s="405"/>
      <c r="K567" s="420" t="s">
        <v>4312</v>
      </c>
      <c r="L567" s="810" t="s">
        <v>5273</v>
      </c>
      <c r="M567" s="427" t="s">
        <v>4313</v>
      </c>
      <c r="N567" s="596"/>
      <c r="O567" s="614">
        <v>7542500</v>
      </c>
    </row>
    <row r="568" spans="1:15" ht="38.25" customHeight="1">
      <c r="A568" s="554">
        <v>10</v>
      </c>
      <c r="B568" s="558"/>
      <c r="C568" s="559" t="s">
        <v>3563</v>
      </c>
      <c r="D568" s="559" t="s">
        <v>3564</v>
      </c>
      <c r="E568" s="559" t="s">
        <v>1832</v>
      </c>
      <c r="F568" s="559" t="s">
        <v>1833</v>
      </c>
      <c r="G568" s="560" t="s">
        <v>5287</v>
      </c>
      <c r="H568" s="561" t="s">
        <v>8100</v>
      </c>
      <c r="I568" s="562"/>
      <c r="J568" s="562"/>
      <c r="K568" s="559" t="s">
        <v>3544</v>
      </c>
      <c r="L568" s="467" t="s">
        <v>5273</v>
      </c>
      <c r="M568" s="428" t="s">
        <v>3545</v>
      </c>
      <c r="N568" s="811"/>
      <c r="O568" s="614">
        <v>5000000</v>
      </c>
    </row>
    <row r="569" spans="1:15" ht="79.5" customHeight="1">
      <c r="A569" s="554">
        <v>11</v>
      </c>
      <c r="B569" s="404"/>
      <c r="C569" s="420" t="s">
        <v>3563</v>
      </c>
      <c r="D569" s="420" t="s">
        <v>3564</v>
      </c>
      <c r="E569" s="420" t="s">
        <v>3546</v>
      </c>
      <c r="F569" s="420" t="s">
        <v>3547</v>
      </c>
      <c r="G569" s="421" t="s">
        <v>5288</v>
      </c>
      <c r="H569" s="422" t="s">
        <v>8100</v>
      </c>
      <c r="I569" s="405"/>
      <c r="J569" s="405"/>
      <c r="K569" s="420" t="s">
        <v>5289</v>
      </c>
      <c r="L569" s="810" t="s">
        <v>5273</v>
      </c>
      <c r="M569" s="427" t="s">
        <v>5871</v>
      </c>
      <c r="N569" s="596"/>
      <c r="O569" s="614">
        <v>36000000</v>
      </c>
    </row>
    <row r="570" spans="1:15" ht="61.5" customHeight="1">
      <c r="A570" s="554">
        <v>12</v>
      </c>
      <c r="B570" s="404"/>
      <c r="C570" s="420" t="s">
        <v>2214</v>
      </c>
      <c r="D570" s="420" t="s">
        <v>2215</v>
      </c>
      <c r="E570" s="420" t="s">
        <v>2216</v>
      </c>
      <c r="F570" s="420" t="s">
        <v>605</v>
      </c>
      <c r="G570" s="421" t="s">
        <v>5290</v>
      </c>
      <c r="H570" s="422" t="s">
        <v>8100</v>
      </c>
      <c r="I570" s="405"/>
      <c r="J570" s="405"/>
      <c r="K570" s="420" t="s">
        <v>6675</v>
      </c>
      <c r="L570" s="810" t="s">
        <v>5276</v>
      </c>
      <c r="M570" s="427" t="s">
        <v>6676</v>
      </c>
      <c r="N570" s="596"/>
      <c r="O570" s="614">
        <v>4320000</v>
      </c>
    </row>
    <row r="571" spans="1:15" ht="63.75">
      <c r="A571" s="554">
        <v>13</v>
      </c>
      <c r="B571" s="404"/>
      <c r="C571" s="420" t="s">
        <v>6677</v>
      </c>
      <c r="D571" s="420" t="s">
        <v>2589</v>
      </c>
      <c r="E571" s="420" t="s">
        <v>2590</v>
      </c>
      <c r="F571" s="420" t="s">
        <v>3076</v>
      </c>
      <c r="G571" s="421" t="s">
        <v>6868</v>
      </c>
      <c r="H571" s="422" t="s">
        <v>8100</v>
      </c>
      <c r="I571" s="405"/>
      <c r="J571" s="405"/>
      <c r="K571" s="420" t="s">
        <v>3077</v>
      </c>
      <c r="L571" s="810" t="s">
        <v>2537</v>
      </c>
      <c r="M571" s="427" t="s">
        <v>3078</v>
      </c>
      <c r="N571" s="596"/>
      <c r="O571" s="614">
        <v>28700000</v>
      </c>
    </row>
    <row r="572" spans="1:15" ht="38.25" customHeight="1">
      <c r="A572" s="554">
        <v>14</v>
      </c>
      <c r="B572" s="404"/>
      <c r="C572" s="420" t="s">
        <v>5291</v>
      </c>
      <c r="D572" s="420" t="s">
        <v>5278</v>
      </c>
      <c r="E572" s="420" t="s">
        <v>5279</v>
      </c>
      <c r="F572" s="420" t="s">
        <v>5292</v>
      </c>
      <c r="G572" s="421">
        <v>60500000</v>
      </c>
      <c r="H572" s="422" t="s">
        <v>8100</v>
      </c>
      <c r="I572" s="405"/>
      <c r="J572" s="405"/>
      <c r="K572" s="420" t="s">
        <v>3436</v>
      </c>
      <c r="L572" s="810" t="s">
        <v>5282</v>
      </c>
      <c r="M572" s="427" t="s">
        <v>7227</v>
      </c>
      <c r="N572" s="596"/>
      <c r="O572" s="614">
        <v>60500000</v>
      </c>
    </row>
    <row r="573" spans="1:15" ht="51">
      <c r="A573" s="554">
        <v>15</v>
      </c>
      <c r="B573" s="404"/>
      <c r="C573" s="420" t="s">
        <v>7228</v>
      </c>
      <c r="D573" s="420" t="s">
        <v>5453</v>
      </c>
      <c r="E573" s="420" t="s">
        <v>5454</v>
      </c>
      <c r="F573" s="420" t="s">
        <v>5455</v>
      </c>
      <c r="G573" s="421" t="s">
        <v>3437</v>
      </c>
      <c r="H573" s="422" t="s">
        <v>8100</v>
      </c>
      <c r="I573" s="405"/>
      <c r="J573" s="405"/>
      <c r="K573" s="420" t="s">
        <v>5456</v>
      </c>
      <c r="L573" s="810" t="s">
        <v>2537</v>
      </c>
      <c r="M573" s="427" t="s">
        <v>5457</v>
      </c>
      <c r="N573" s="596"/>
      <c r="O573" s="614">
        <v>1700000</v>
      </c>
    </row>
    <row r="574" spans="1:15" ht="38.25" customHeight="1">
      <c r="A574" s="554">
        <v>16</v>
      </c>
      <c r="B574" s="404"/>
      <c r="C574" s="420" t="s">
        <v>5458</v>
      </c>
      <c r="D574" s="420" t="s">
        <v>5453</v>
      </c>
      <c r="E574" s="420" t="s">
        <v>5459</v>
      </c>
      <c r="F574" s="420" t="s">
        <v>9019</v>
      </c>
      <c r="G574" s="421" t="s">
        <v>3438</v>
      </c>
      <c r="H574" s="422" t="s">
        <v>8100</v>
      </c>
      <c r="I574" s="405"/>
      <c r="J574" s="405"/>
      <c r="K574" s="420" t="s">
        <v>1887</v>
      </c>
      <c r="L574" s="810" t="s">
        <v>2537</v>
      </c>
      <c r="M574" s="427" t="s">
        <v>1888</v>
      </c>
      <c r="N574" s="596"/>
      <c r="O574" s="614">
        <v>4157600</v>
      </c>
    </row>
    <row r="575" spans="1:15" ht="38.25" customHeight="1">
      <c r="A575" s="554">
        <v>17</v>
      </c>
      <c r="B575" s="404"/>
      <c r="C575" s="420" t="s">
        <v>1889</v>
      </c>
      <c r="D575" s="420" t="s">
        <v>5453</v>
      </c>
      <c r="E575" s="420" t="s">
        <v>3726</v>
      </c>
      <c r="F575" s="420" t="s">
        <v>3727</v>
      </c>
      <c r="G575" s="421" t="s">
        <v>3439</v>
      </c>
      <c r="H575" s="422" t="s">
        <v>8100</v>
      </c>
      <c r="I575" s="405"/>
      <c r="J575" s="405"/>
      <c r="K575" s="420" t="s">
        <v>1869</v>
      </c>
      <c r="L575" s="810" t="s">
        <v>2537</v>
      </c>
      <c r="M575" s="427" t="s">
        <v>1870</v>
      </c>
      <c r="N575" s="596"/>
      <c r="O575" s="614">
        <v>12682400</v>
      </c>
    </row>
    <row r="576" spans="1:15" ht="38.25" customHeight="1">
      <c r="A576" s="554">
        <v>18</v>
      </c>
      <c r="B576" s="404"/>
      <c r="C576" s="420" t="s">
        <v>5458</v>
      </c>
      <c r="D576" s="420" t="s">
        <v>5453</v>
      </c>
      <c r="E576" s="420" t="s">
        <v>1871</v>
      </c>
      <c r="F576" s="420" t="s">
        <v>1872</v>
      </c>
      <c r="G576" s="421" t="s">
        <v>6869</v>
      </c>
      <c r="H576" s="422" t="s">
        <v>8100</v>
      </c>
      <c r="I576" s="405"/>
      <c r="J576" s="405"/>
      <c r="K576" s="420" t="s">
        <v>1873</v>
      </c>
      <c r="L576" s="810" t="s">
        <v>2537</v>
      </c>
      <c r="M576" s="427" t="s">
        <v>1874</v>
      </c>
      <c r="N576" s="596"/>
      <c r="O576" s="614">
        <v>11227500</v>
      </c>
    </row>
    <row r="577" spans="1:15" ht="38.25" customHeight="1">
      <c r="A577" s="554">
        <v>19</v>
      </c>
      <c r="B577" s="404"/>
      <c r="C577" s="420" t="s">
        <v>5458</v>
      </c>
      <c r="D577" s="420" t="s">
        <v>5453</v>
      </c>
      <c r="E577" s="420" t="s">
        <v>8287</v>
      </c>
      <c r="F577" s="420" t="s">
        <v>8288</v>
      </c>
      <c r="G577" s="421" t="s">
        <v>3440</v>
      </c>
      <c r="H577" s="422" t="s">
        <v>8100</v>
      </c>
      <c r="I577" s="405"/>
      <c r="J577" s="405"/>
      <c r="K577" s="420" t="s">
        <v>8289</v>
      </c>
      <c r="L577" s="810" t="s">
        <v>2537</v>
      </c>
      <c r="M577" s="427" t="s">
        <v>5946</v>
      </c>
      <c r="N577" s="596"/>
      <c r="O577" s="614">
        <v>7480000</v>
      </c>
    </row>
    <row r="578" spans="1:15" ht="38.25" customHeight="1">
      <c r="A578" s="554">
        <v>20</v>
      </c>
      <c r="B578" s="404"/>
      <c r="C578" s="420" t="s">
        <v>5947</v>
      </c>
      <c r="D578" s="420" t="s">
        <v>5453</v>
      </c>
      <c r="E578" s="420" t="s">
        <v>6744</v>
      </c>
      <c r="F578" s="420" t="s">
        <v>6745</v>
      </c>
      <c r="G578" s="421" t="s">
        <v>3441</v>
      </c>
      <c r="H578" s="422" t="s">
        <v>8100</v>
      </c>
      <c r="I578" s="405"/>
      <c r="J578" s="405"/>
      <c r="K578" s="420" t="s">
        <v>6746</v>
      </c>
      <c r="L578" s="810" t="s">
        <v>2537</v>
      </c>
      <c r="M578" s="427" t="s">
        <v>6355</v>
      </c>
      <c r="N578" s="596"/>
      <c r="O578" s="614">
        <v>4475000</v>
      </c>
    </row>
    <row r="579" spans="1:15" ht="38.25" customHeight="1">
      <c r="A579" s="554">
        <v>21</v>
      </c>
      <c r="B579" s="404"/>
      <c r="C579" s="420" t="s">
        <v>6361</v>
      </c>
      <c r="D579" s="420" t="s">
        <v>7226</v>
      </c>
      <c r="E579" s="420" t="s">
        <v>6362</v>
      </c>
      <c r="F579" s="420" t="s">
        <v>6363</v>
      </c>
      <c r="G579" s="421" t="s">
        <v>3442</v>
      </c>
      <c r="H579" s="422" t="s">
        <v>8100</v>
      </c>
      <c r="I579" s="405"/>
      <c r="J579" s="405"/>
      <c r="K579" s="420" t="s">
        <v>6364</v>
      </c>
      <c r="L579" s="810" t="s">
        <v>2537</v>
      </c>
      <c r="M579" s="427" t="s">
        <v>6365</v>
      </c>
      <c r="N579" s="596"/>
      <c r="O579" s="614">
        <v>7233700</v>
      </c>
    </row>
    <row r="580" spans="1:15" ht="38.25" customHeight="1">
      <c r="A580" s="554">
        <v>22</v>
      </c>
      <c r="B580" s="404"/>
      <c r="C580" s="420" t="s">
        <v>6366</v>
      </c>
      <c r="D580" s="420" t="s">
        <v>6367</v>
      </c>
      <c r="E580" s="420" t="s">
        <v>962</v>
      </c>
      <c r="F580" s="420" t="s">
        <v>6128</v>
      </c>
      <c r="G580" s="421" t="s">
        <v>3443</v>
      </c>
      <c r="H580" s="422" t="s">
        <v>8100</v>
      </c>
      <c r="I580" s="405"/>
      <c r="J580" s="405"/>
      <c r="K580" s="420" t="s">
        <v>6130</v>
      </c>
      <c r="L580" s="810" t="s">
        <v>2537</v>
      </c>
      <c r="M580" s="427" t="s">
        <v>6131</v>
      </c>
      <c r="N580" s="596"/>
      <c r="O580" s="614">
        <v>24700000</v>
      </c>
    </row>
    <row r="581" spans="1:15" ht="38.25" customHeight="1">
      <c r="A581" s="554">
        <v>23</v>
      </c>
      <c r="B581" s="812"/>
      <c r="C581" s="813" t="s">
        <v>5218</v>
      </c>
      <c r="D581" s="813" t="s">
        <v>3444</v>
      </c>
      <c r="E581" s="813" t="s">
        <v>3445</v>
      </c>
      <c r="F581" s="813" t="s">
        <v>5623</v>
      </c>
      <c r="G581" s="814" t="s">
        <v>4790</v>
      </c>
      <c r="H581" s="815" t="s">
        <v>8100</v>
      </c>
      <c r="I581" s="816"/>
      <c r="J581" s="816"/>
      <c r="K581" s="813" t="s">
        <v>5624</v>
      </c>
      <c r="L581" s="817" t="s">
        <v>5282</v>
      </c>
      <c r="M581" s="818" t="s">
        <v>3405</v>
      </c>
      <c r="N581" s="819"/>
      <c r="O581" s="820">
        <v>1281941000</v>
      </c>
    </row>
    <row r="582" spans="1:15" ht="64.5" customHeight="1">
      <c r="A582" s="554">
        <v>24</v>
      </c>
      <c r="B582" s="404"/>
      <c r="C582" s="420" t="s">
        <v>3406</v>
      </c>
      <c r="D582" s="420" t="s">
        <v>3407</v>
      </c>
      <c r="E582" s="420" t="s">
        <v>3408</v>
      </c>
      <c r="F582" s="420" t="s">
        <v>3409</v>
      </c>
      <c r="G582" s="421" t="s">
        <v>3446</v>
      </c>
      <c r="H582" s="422" t="s">
        <v>8100</v>
      </c>
      <c r="I582" s="405"/>
      <c r="J582" s="405"/>
      <c r="K582" s="420" t="s">
        <v>450</v>
      </c>
      <c r="L582" s="810" t="s">
        <v>2537</v>
      </c>
      <c r="M582" s="427" t="s">
        <v>1516</v>
      </c>
      <c r="N582" s="596"/>
      <c r="O582" s="614">
        <v>59466000</v>
      </c>
    </row>
    <row r="583" spans="1:15" ht="38.25" customHeight="1">
      <c r="A583" s="554">
        <v>25</v>
      </c>
      <c r="B583" s="404"/>
      <c r="C583" s="420" t="s">
        <v>1517</v>
      </c>
      <c r="D583" s="420" t="s">
        <v>1518</v>
      </c>
      <c r="E583" s="420" t="s">
        <v>1519</v>
      </c>
      <c r="F583" s="420" t="s">
        <v>1520</v>
      </c>
      <c r="G583" s="421" t="s">
        <v>3447</v>
      </c>
      <c r="H583" s="422" t="s">
        <v>8100</v>
      </c>
      <c r="I583" s="405"/>
      <c r="J583" s="405"/>
      <c r="K583" s="420" t="s">
        <v>1521</v>
      </c>
      <c r="L583" s="810" t="s">
        <v>2537</v>
      </c>
      <c r="M583" s="427" t="s">
        <v>1522</v>
      </c>
      <c r="N583" s="596"/>
      <c r="O583" s="614">
        <v>1850000</v>
      </c>
    </row>
    <row r="584" spans="1:15" ht="38.25" customHeight="1">
      <c r="A584" s="554">
        <v>26</v>
      </c>
      <c r="B584" s="404"/>
      <c r="C584" s="420" t="s">
        <v>2001</v>
      </c>
      <c r="D584" s="420" t="s">
        <v>2002</v>
      </c>
      <c r="E584" s="420" t="s">
        <v>2003</v>
      </c>
      <c r="F584" s="420" t="s">
        <v>2004</v>
      </c>
      <c r="G584" s="421" t="s">
        <v>3448</v>
      </c>
      <c r="H584" s="422" t="s">
        <v>8100</v>
      </c>
      <c r="I584" s="405"/>
      <c r="J584" s="405"/>
      <c r="K584" s="420" t="s">
        <v>2005</v>
      </c>
      <c r="L584" s="810" t="s">
        <v>2537</v>
      </c>
      <c r="M584" s="427" t="s">
        <v>2006</v>
      </c>
      <c r="N584" s="596"/>
      <c r="O584" s="614">
        <v>1440750</v>
      </c>
    </row>
    <row r="585" spans="1:15" ht="38.25" customHeight="1">
      <c r="A585" s="554">
        <v>27</v>
      </c>
      <c r="B585" s="404"/>
      <c r="C585" s="420" t="s">
        <v>6983</v>
      </c>
      <c r="D585" s="420" t="s">
        <v>6984</v>
      </c>
      <c r="E585" s="420" t="s">
        <v>6985</v>
      </c>
      <c r="F585" s="420" t="s">
        <v>3763</v>
      </c>
      <c r="G585" s="421" t="s">
        <v>3449</v>
      </c>
      <c r="H585" s="422" t="s">
        <v>8100</v>
      </c>
      <c r="I585" s="405"/>
      <c r="J585" s="405"/>
      <c r="K585" s="420" t="s">
        <v>3764</v>
      </c>
      <c r="L585" s="810" t="s">
        <v>2537</v>
      </c>
      <c r="M585" s="427" t="s">
        <v>3765</v>
      </c>
      <c r="N585" s="596"/>
      <c r="O585" s="614">
        <v>7000000</v>
      </c>
    </row>
    <row r="586" spans="1:15" ht="38.25" customHeight="1">
      <c r="A586" s="554">
        <v>28</v>
      </c>
      <c r="B586" s="404"/>
      <c r="C586" s="420" t="s">
        <v>3766</v>
      </c>
      <c r="D586" s="420" t="s">
        <v>3450</v>
      </c>
      <c r="E586" s="420" t="s">
        <v>4943</v>
      </c>
      <c r="F586" s="420" t="s">
        <v>4944</v>
      </c>
      <c r="G586" s="421" t="s">
        <v>3451</v>
      </c>
      <c r="H586" s="422" t="s">
        <v>8100</v>
      </c>
      <c r="I586" s="405"/>
      <c r="J586" s="405"/>
      <c r="K586" s="420" t="s">
        <v>4850</v>
      </c>
      <c r="L586" s="810" t="s">
        <v>2537</v>
      </c>
      <c r="M586" s="427" t="s">
        <v>4851</v>
      </c>
      <c r="N586" s="596"/>
      <c r="O586" s="614">
        <v>3250000</v>
      </c>
    </row>
    <row r="587" spans="1:15" ht="51" customHeight="1">
      <c r="A587" s="554">
        <v>29</v>
      </c>
      <c r="B587" s="404"/>
      <c r="C587" s="420" t="s">
        <v>3452</v>
      </c>
      <c r="D587" s="420" t="s">
        <v>5278</v>
      </c>
      <c r="E587" s="420" t="s">
        <v>5279</v>
      </c>
      <c r="F587" s="420" t="s">
        <v>3453</v>
      </c>
      <c r="G587" s="421" t="s">
        <v>3454</v>
      </c>
      <c r="H587" s="422" t="s">
        <v>8100</v>
      </c>
      <c r="I587" s="405"/>
      <c r="J587" s="405"/>
      <c r="K587" s="420" t="s">
        <v>3455</v>
      </c>
      <c r="L587" s="810" t="s">
        <v>5282</v>
      </c>
      <c r="M587" s="427" t="s">
        <v>4853</v>
      </c>
      <c r="N587" s="596"/>
      <c r="O587" s="614">
        <v>19700000</v>
      </c>
    </row>
    <row r="588" spans="1:15" ht="51">
      <c r="A588" s="554">
        <v>30</v>
      </c>
      <c r="B588" s="404"/>
      <c r="C588" s="420" t="s">
        <v>3456</v>
      </c>
      <c r="D588" s="420" t="s">
        <v>7764</v>
      </c>
      <c r="E588" s="420" t="s">
        <v>3457</v>
      </c>
      <c r="F588" s="420" t="s">
        <v>3458</v>
      </c>
      <c r="G588" s="421" t="s">
        <v>5314</v>
      </c>
      <c r="H588" s="422" t="s">
        <v>8100</v>
      </c>
      <c r="I588" s="405"/>
      <c r="J588" s="405"/>
      <c r="K588" s="420" t="s">
        <v>7765</v>
      </c>
      <c r="L588" s="810" t="s">
        <v>5282</v>
      </c>
      <c r="M588" s="427" t="s">
        <v>5448</v>
      </c>
      <c r="N588" s="596"/>
      <c r="O588" s="614">
        <v>879642668</v>
      </c>
    </row>
    <row r="589" spans="1:15" ht="51">
      <c r="A589" s="554">
        <v>31</v>
      </c>
      <c r="B589" s="404"/>
      <c r="C589" s="420" t="s">
        <v>5449</v>
      </c>
      <c r="D589" s="420" t="s">
        <v>2002</v>
      </c>
      <c r="E589" s="420" t="s">
        <v>3408</v>
      </c>
      <c r="F589" s="420" t="s">
        <v>5450</v>
      </c>
      <c r="G589" s="421" t="s">
        <v>7787</v>
      </c>
      <c r="H589" s="422" t="s">
        <v>8100</v>
      </c>
      <c r="I589" s="405"/>
      <c r="J589" s="405"/>
      <c r="K589" s="420" t="s">
        <v>5451</v>
      </c>
      <c r="L589" s="821">
        <v>42614</v>
      </c>
      <c r="M589" s="427" t="s">
        <v>5452</v>
      </c>
      <c r="N589" s="596"/>
      <c r="O589" s="614">
        <v>23000000</v>
      </c>
    </row>
    <row r="590" spans="1:15" ht="51">
      <c r="A590" s="554">
        <v>32</v>
      </c>
      <c r="B590" s="404"/>
      <c r="C590" s="420" t="s">
        <v>4099</v>
      </c>
      <c r="D590" s="420" t="s">
        <v>4100</v>
      </c>
      <c r="E590" s="420" t="s">
        <v>4101</v>
      </c>
      <c r="F590" s="420" t="s">
        <v>4102</v>
      </c>
      <c r="G590" s="421" t="s">
        <v>7788</v>
      </c>
      <c r="H590" s="422" t="s">
        <v>8100</v>
      </c>
      <c r="I590" s="405"/>
      <c r="J590" s="405"/>
      <c r="K590" s="420" t="s">
        <v>4103</v>
      </c>
      <c r="L590" s="821">
        <v>42614</v>
      </c>
      <c r="M590" s="427" t="s">
        <v>4104</v>
      </c>
      <c r="N590" s="596"/>
      <c r="O590" s="614">
        <v>2050000</v>
      </c>
    </row>
    <row r="591" spans="1:15" ht="63.75" customHeight="1">
      <c r="A591" s="554">
        <v>33</v>
      </c>
      <c r="B591" s="404"/>
      <c r="C591" s="420" t="s">
        <v>4105</v>
      </c>
      <c r="D591" s="420" t="s">
        <v>4106</v>
      </c>
      <c r="E591" s="420" t="s">
        <v>4107</v>
      </c>
      <c r="F591" s="420" t="s">
        <v>4108</v>
      </c>
      <c r="G591" s="421" t="s">
        <v>7789</v>
      </c>
      <c r="H591" s="422" t="s">
        <v>8100</v>
      </c>
      <c r="I591" s="405"/>
      <c r="J591" s="405"/>
      <c r="K591" s="420" t="s">
        <v>4109</v>
      </c>
      <c r="L591" s="810" t="s">
        <v>2537</v>
      </c>
      <c r="M591" s="427" t="s">
        <v>4110</v>
      </c>
      <c r="N591" s="596"/>
      <c r="O591" s="614">
        <v>1541000000</v>
      </c>
    </row>
    <row r="592" spans="1:15" ht="63.75" customHeight="1">
      <c r="A592" s="554">
        <v>34</v>
      </c>
      <c r="B592" s="404"/>
      <c r="C592" s="420" t="s">
        <v>1889</v>
      </c>
      <c r="D592" s="420" t="s">
        <v>5453</v>
      </c>
      <c r="E592" s="420" t="s">
        <v>4111</v>
      </c>
      <c r="F592" s="420" t="s">
        <v>4112</v>
      </c>
      <c r="G592" s="421" t="s">
        <v>7790</v>
      </c>
      <c r="H592" s="422" t="s">
        <v>8100</v>
      </c>
      <c r="I592" s="405"/>
      <c r="J592" s="405"/>
      <c r="K592" s="420" t="s">
        <v>4113</v>
      </c>
      <c r="L592" s="810" t="s">
        <v>2537</v>
      </c>
      <c r="M592" s="427" t="s">
        <v>4114</v>
      </c>
      <c r="N592" s="596"/>
      <c r="O592" s="614">
        <v>22732500</v>
      </c>
    </row>
    <row r="593" spans="1:15" ht="33.75" customHeight="1">
      <c r="A593" s="554">
        <v>35</v>
      </c>
      <c r="B593" s="404"/>
      <c r="C593" s="420" t="s">
        <v>4115</v>
      </c>
      <c r="D593" s="420" t="s">
        <v>4116</v>
      </c>
      <c r="E593" s="420" t="s">
        <v>4117</v>
      </c>
      <c r="F593" s="420" t="s">
        <v>4118</v>
      </c>
      <c r="G593" s="421" t="s">
        <v>7791</v>
      </c>
      <c r="H593" s="422" t="s">
        <v>8100</v>
      </c>
      <c r="I593" s="405"/>
      <c r="J593" s="405"/>
      <c r="K593" s="420" t="s">
        <v>4119</v>
      </c>
      <c r="L593" s="810" t="s">
        <v>2537</v>
      </c>
      <c r="M593" s="427" t="s">
        <v>4120</v>
      </c>
      <c r="N593" s="596"/>
      <c r="O593" s="614">
        <v>3050000</v>
      </c>
    </row>
    <row r="594" spans="1:15" ht="51" customHeight="1">
      <c r="A594" s="554">
        <v>36</v>
      </c>
      <c r="B594" s="404"/>
      <c r="C594" s="420" t="s">
        <v>4121</v>
      </c>
      <c r="D594" s="420" t="s">
        <v>4595</v>
      </c>
      <c r="E594" s="420" t="s">
        <v>4596</v>
      </c>
      <c r="F594" s="420" t="s">
        <v>4597</v>
      </c>
      <c r="G594" s="421" t="s">
        <v>7792</v>
      </c>
      <c r="H594" s="422" t="s">
        <v>8100</v>
      </c>
      <c r="I594" s="405"/>
      <c r="J594" s="405"/>
      <c r="K594" s="420" t="s">
        <v>3900</v>
      </c>
      <c r="L594" s="810" t="s">
        <v>2537</v>
      </c>
      <c r="M594" s="427" t="s">
        <v>3901</v>
      </c>
      <c r="N594" s="596"/>
      <c r="O594" s="614">
        <v>23060000</v>
      </c>
    </row>
    <row r="595" spans="1:15" ht="57" customHeight="1">
      <c r="A595" s="554">
        <v>37</v>
      </c>
      <c r="B595" s="404"/>
      <c r="C595" s="420" t="s">
        <v>3902</v>
      </c>
      <c r="D595" s="420" t="s">
        <v>3903</v>
      </c>
      <c r="E595" s="420" t="s">
        <v>4779</v>
      </c>
      <c r="F595" s="420" t="s">
        <v>4780</v>
      </c>
      <c r="G595" s="421" t="s">
        <v>7793</v>
      </c>
      <c r="H595" s="422" t="s">
        <v>8100</v>
      </c>
      <c r="I595" s="405"/>
      <c r="J595" s="405"/>
      <c r="K595" s="420" t="s">
        <v>4781</v>
      </c>
      <c r="L595" s="810" t="s">
        <v>2537</v>
      </c>
      <c r="M595" s="427" t="s">
        <v>4782</v>
      </c>
      <c r="N595" s="596"/>
      <c r="O595" s="614">
        <v>8902500</v>
      </c>
    </row>
    <row r="596" spans="1:15" ht="51">
      <c r="A596" s="554">
        <v>38</v>
      </c>
      <c r="B596" s="404"/>
      <c r="C596" s="563" t="s">
        <v>3902</v>
      </c>
      <c r="D596" s="563" t="s">
        <v>3903</v>
      </c>
      <c r="E596" s="563" t="s">
        <v>4783</v>
      </c>
      <c r="F596" s="563" t="s">
        <v>4784</v>
      </c>
      <c r="G596" s="564" t="s">
        <v>3058</v>
      </c>
      <c r="H596" s="422" t="s">
        <v>8100</v>
      </c>
      <c r="I596" s="405"/>
      <c r="J596" s="405"/>
      <c r="K596" s="563" t="s">
        <v>7999</v>
      </c>
      <c r="L596" s="810">
        <v>42461</v>
      </c>
      <c r="M596" s="427" t="s">
        <v>8407</v>
      </c>
      <c r="N596" s="593"/>
      <c r="O596" s="614">
        <v>34000000</v>
      </c>
    </row>
    <row r="597" spans="1:15" ht="38.25" customHeight="1">
      <c r="A597" s="554">
        <v>39</v>
      </c>
      <c r="B597" s="404"/>
      <c r="C597" s="420" t="s">
        <v>3902</v>
      </c>
      <c r="D597" s="420" t="s">
        <v>3903</v>
      </c>
      <c r="E597" s="420" t="s">
        <v>4779</v>
      </c>
      <c r="F597" s="420" t="s">
        <v>8408</v>
      </c>
      <c r="G597" s="421" t="s">
        <v>7794</v>
      </c>
      <c r="H597" s="422" t="s">
        <v>8100</v>
      </c>
      <c r="I597" s="405"/>
      <c r="J597" s="405"/>
      <c r="K597" s="420" t="s">
        <v>8409</v>
      </c>
      <c r="L597" s="810" t="s">
        <v>2537</v>
      </c>
      <c r="M597" s="427" t="s">
        <v>8410</v>
      </c>
      <c r="N597" s="596"/>
      <c r="O597" s="614">
        <v>178050000</v>
      </c>
    </row>
    <row r="598" spans="1:15" ht="38.25" customHeight="1">
      <c r="A598" s="554">
        <v>40</v>
      </c>
      <c r="B598" s="404"/>
      <c r="C598" s="420" t="s">
        <v>8411</v>
      </c>
      <c r="D598" s="420" t="s">
        <v>7226</v>
      </c>
      <c r="E598" s="420" t="s">
        <v>8858</v>
      </c>
      <c r="F598" s="420" t="s">
        <v>8859</v>
      </c>
      <c r="G598" s="421" t="s">
        <v>7795</v>
      </c>
      <c r="H598" s="422" t="s">
        <v>8100</v>
      </c>
      <c r="I598" s="405"/>
      <c r="J598" s="405"/>
      <c r="K598" s="420" t="s">
        <v>167</v>
      </c>
      <c r="L598" s="821">
        <v>42461</v>
      </c>
      <c r="M598" s="427" t="s">
        <v>8860</v>
      </c>
      <c r="N598" s="596"/>
      <c r="O598" s="614">
        <v>2625000</v>
      </c>
    </row>
    <row r="599" spans="1:15" ht="38.25" customHeight="1">
      <c r="A599" s="554">
        <v>41</v>
      </c>
      <c r="B599" s="404"/>
      <c r="C599" s="420" t="s">
        <v>3456</v>
      </c>
      <c r="D599" s="420" t="s">
        <v>7764</v>
      </c>
      <c r="E599" s="420" t="s">
        <v>3457</v>
      </c>
      <c r="F599" s="420" t="s">
        <v>7768</v>
      </c>
      <c r="G599" s="421" t="s">
        <v>7796</v>
      </c>
      <c r="H599" s="422" t="s">
        <v>8100</v>
      </c>
      <c r="I599" s="405"/>
      <c r="J599" s="405"/>
      <c r="K599" s="420" t="s">
        <v>5217</v>
      </c>
      <c r="L599" s="810" t="s">
        <v>5282</v>
      </c>
      <c r="M599" s="427" t="s">
        <v>8861</v>
      </c>
      <c r="N599" s="596"/>
      <c r="O599" s="614">
        <v>44389280</v>
      </c>
    </row>
    <row r="600" spans="1:15" ht="63.75" customHeight="1">
      <c r="A600" s="554">
        <v>42</v>
      </c>
      <c r="B600" s="404"/>
      <c r="C600" s="420" t="s">
        <v>7797</v>
      </c>
      <c r="D600" s="420" t="s">
        <v>7764</v>
      </c>
      <c r="E600" s="420" t="s">
        <v>7798</v>
      </c>
      <c r="F600" s="420" t="s">
        <v>7766</v>
      </c>
      <c r="G600" s="421" t="s">
        <v>7799</v>
      </c>
      <c r="H600" s="422" t="s">
        <v>8100</v>
      </c>
      <c r="I600" s="405"/>
      <c r="J600" s="405"/>
      <c r="K600" s="420" t="s">
        <v>7767</v>
      </c>
      <c r="L600" s="810" t="s">
        <v>5282</v>
      </c>
      <c r="M600" s="427" t="s">
        <v>8862</v>
      </c>
      <c r="N600" s="596"/>
      <c r="O600" s="614">
        <v>18322125</v>
      </c>
    </row>
    <row r="601" spans="1:15" ht="51">
      <c r="A601" s="554">
        <v>43</v>
      </c>
      <c r="B601" s="404"/>
      <c r="C601" s="420" t="s">
        <v>7800</v>
      </c>
      <c r="D601" s="420" t="s">
        <v>7801</v>
      </c>
      <c r="E601" s="420" t="s">
        <v>7802</v>
      </c>
      <c r="F601" s="420" t="s">
        <v>7769</v>
      </c>
      <c r="G601" s="421" t="s">
        <v>7803</v>
      </c>
      <c r="H601" s="422" t="s">
        <v>8100</v>
      </c>
      <c r="I601" s="405"/>
      <c r="J601" s="405"/>
      <c r="K601" s="420" t="s">
        <v>7770</v>
      </c>
      <c r="L601" s="810" t="s">
        <v>5273</v>
      </c>
      <c r="M601" s="427" t="s">
        <v>4540</v>
      </c>
      <c r="N601" s="596"/>
      <c r="O601" s="614">
        <v>40345760</v>
      </c>
    </row>
    <row r="602" spans="1:15" ht="51">
      <c r="A602" s="554">
        <v>44</v>
      </c>
      <c r="B602" s="404"/>
      <c r="C602" s="420" t="s">
        <v>7774</v>
      </c>
      <c r="D602" s="420" t="s">
        <v>7804</v>
      </c>
      <c r="E602" s="420" t="s">
        <v>7805</v>
      </c>
      <c r="F602" s="420" t="s">
        <v>7775</v>
      </c>
      <c r="G602" s="421" t="s">
        <v>7806</v>
      </c>
      <c r="H602" s="422" t="s">
        <v>8100</v>
      </c>
      <c r="I602" s="405"/>
      <c r="J602" s="405"/>
      <c r="K602" s="420" t="s">
        <v>7776</v>
      </c>
      <c r="L602" s="810" t="s">
        <v>5273</v>
      </c>
      <c r="M602" s="427" t="s">
        <v>5240</v>
      </c>
      <c r="N602" s="596"/>
      <c r="O602" s="614">
        <v>30940825</v>
      </c>
    </row>
    <row r="603" spans="1:15" ht="51">
      <c r="A603" s="554">
        <v>45</v>
      </c>
      <c r="B603" s="404"/>
      <c r="C603" s="420" t="s">
        <v>7771</v>
      </c>
      <c r="D603" s="420" t="s">
        <v>7807</v>
      </c>
      <c r="E603" s="420" t="s">
        <v>7808</v>
      </c>
      <c r="F603" s="420" t="s">
        <v>7772</v>
      </c>
      <c r="G603" s="421" t="s">
        <v>4941</v>
      </c>
      <c r="H603" s="422" t="s">
        <v>8100</v>
      </c>
      <c r="I603" s="405"/>
      <c r="J603" s="405"/>
      <c r="K603" s="420" t="s">
        <v>7773</v>
      </c>
      <c r="L603" s="810" t="s">
        <v>5273</v>
      </c>
      <c r="M603" s="427" t="s">
        <v>5241</v>
      </c>
      <c r="N603" s="596"/>
      <c r="O603" s="614">
        <v>2875000</v>
      </c>
    </row>
    <row r="604" spans="1:15" ht="51">
      <c r="A604" s="554">
        <v>46</v>
      </c>
      <c r="B604" s="404"/>
      <c r="C604" s="420" t="s">
        <v>5242</v>
      </c>
      <c r="D604" s="420" t="s">
        <v>5243</v>
      </c>
      <c r="E604" s="420" t="s">
        <v>5244</v>
      </c>
      <c r="F604" s="420" t="s">
        <v>5245</v>
      </c>
      <c r="G604" s="421" t="s">
        <v>2530</v>
      </c>
      <c r="H604" s="422" t="s">
        <v>8100</v>
      </c>
      <c r="I604" s="405"/>
      <c r="J604" s="405"/>
      <c r="K604" s="420" t="s">
        <v>5246</v>
      </c>
      <c r="L604" s="810" t="s">
        <v>5282</v>
      </c>
      <c r="M604" s="427" t="s">
        <v>5247</v>
      </c>
      <c r="N604" s="596"/>
      <c r="O604" s="614">
        <v>18000000</v>
      </c>
    </row>
    <row r="605" spans="1:15" ht="38.25" customHeight="1">
      <c r="A605" s="554">
        <v>47</v>
      </c>
      <c r="B605" s="404"/>
      <c r="C605" s="420" t="s">
        <v>1324</v>
      </c>
      <c r="D605" s="420" t="s">
        <v>1325</v>
      </c>
      <c r="E605" s="420" t="s">
        <v>1326</v>
      </c>
      <c r="F605" s="420" t="s">
        <v>2248</v>
      </c>
      <c r="G605" s="421" t="s">
        <v>168</v>
      </c>
      <c r="H605" s="422" t="s">
        <v>8100</v>
      </c>
      <c r="I605" s="405"/>
      <c r="J605" s="405"/>
      <c r="K605" s="420" t="s">
        <v>2249</v>
      </c>
      <c r="L605" s="810">
        <v>42461</v>
      </c>
      <c r="M605" s="427" t="s">
        <v>2250</v>
      </c>
      <c r="N605" s="596"/>
      <c r="O605" s="614">
        <v>5182953</v>
      </c>
    </row>
    <row r="606" spans="1:15" ht="36" customHeight="1">
      <c r="A606" s="554">
        <v>48</v>
      </c>
      <c r="B606" s="404"/>
      <c r="C606" s="420" t="s">
        <v>2531</v>
      </c>
      <c r="D606" s="420" t="s">
        <v>2532</v>
      </c>
      <c r="E606" s="420" t="s">
        <v>2533</v>
      </c>
      <c r="F606" s="420" t="s">
        <v>2534</v>
      </c>
      <c r="G606" s="421" t="s">
        <v>2535</v>
      </c>
      <c r="H606" s="422" t="s">
        <v>8100</v>
      </c>
      <c r="I606" s="405"/>
      <c r="J606" s="405"/>
      <c r="K606" s="420" t="s">
        <v>2536</v>
      </c>
      <c r="L606" s="810" t="s">
        <v>2537</v>
      </c>
      <c r="M606" s="427" t="s">
        <v>8267</v>
      </c>
      <c r="N606" s="596"/>
      <c r="O606" s="614">
        <v>120527000</v>
      </c>
    </row>
    <row r="607" spans="1:15" ht="63.75">
      <c r="A607" s="554">
        <v>49</v>
      </c>
      <c r="B607" s="404"/>
      <c r="C607" s="420" t="s">
        <v>8268</v>
      </c>
      <c r="D607" s="420" t="s">
        <v>7080</v>
      </c>
      <c r="E607" s="420" t="s">
        <v>7081</v>
      </c>
      <c r="F607" s="420" t="s">
        <v>5507</v>
      </c>
      <c r="G607" s="421" t="s">
        <v>2538</v>
      </c>
      <c r="H607" s="422" t="s">
        <v>8100</v>
      </c>
      <c r="I607" s="405"/>
      <c r="J607" s="405"/>
      <c r="K607" s="420" t="s">
        <v>5508</v>
      </c>
      <c r="L607" s="810">
        <v>42522</v>
      </c>
      <c r="M607" s="427" t="s">
        <v>5509</v>
      </c>
      <c r="N607" s="596"/>
      <c r="O607" s="614">
        <v>18240000</v>
      </c>
    </row>
    <row r="608" spans="1:15" ht="51" customHeight="1">
      <c r="A608" s="554">
        <v>50</v>
      </c>
      <c r="B608" s="404"/>
      <c r="C608" s="420" t="s">
        <v>8268</v>
      </c>
      <c r="D608" s="420" t="s">
        <v>7080</v>
      </c>
      <c r="E608" s="420" t="s">
        <v>5510</v>
      </c>
      <c r="F608" s="420" t="s">
        <v>5511</v>
      </c>
      <c r="G608" s="421" t="s">
        <v>2539</v>
      </c>
      <c r="H608" s="422" t="s">
        <v>8100</v>
      </c>
      <c r="I608" s="405"/>
      <c r="J608" s="405"/>
      <c r="K608" s="420" t="s">
        <v>5512</v>
      </c>
      <c r="L608" s="810" t="s">
        <v>5317</v>
      </c>
      <c r="M608" s="427" t="s">
        <v>5513</v>
      </c>
      <c r="N608" s="596"/>
      <c r="O608" s="614">
        <v>19026000</v>
      </c>
    </row>
    <row r="609" spans="1:15" ht="51" customHeight="1">
      <c r="A609" s="554">
        <v>51</v>
      </c>
      <c r="B609" s="404"/>
      <c r="C609" s="420" t="s">
        <v>8268</v>
      </c>
      <c r="D609" s="420" t="s">
        <v>7080</v>
      </c>
      <c r="E609" s="420" t="s">
        <v>5514</v>
      </c>
      <c r="F609" s="420" t="s">
        <v>5515</v>
      </c>
      <c r="G609" s="421" t="s">
        <v>2540</v>
      </c>
      <c r="H609" s="422" t="s">
        <v>8100</v>
      </c>
      <c r="I609" s="405"/>
      <c r="J609" s="405"/>
      <c r="K609" s="420" t="s">
        <v>1535</v>
      </c>
      <c r="L609" s="810">
        <v>42522</v>
      </c>
      <c r="M609" s="427" t="s">
        <v>1536</v>
      </c>
      <c r="N609" s="596"/>
      <c r="O609" s="614">
        <v>15375000</v>
      </c>
    </row>
    <row r="610" spans="1:15" ht="51">
      <c r="A610" s="554">
        <v>52</v>
      </c>
      <c r="B610" s="404"/>
      <c r="C610" s="420" t="s">
        <v>921</v>
      </c>
      <c r="D610" s="420" t="s">
        <v>922</v>
      </c>
      <c r="E610" s="420" t="s">
        <v>923</v>
      </c>
      <c r="F610" s="420" t="s">
        <v>924</v>
      </c>
      <c r="G610" s="421" t="s">
        <v>2541</v>
      </c>
      <c r="H610" s="422" t="s">
        <v>8100</v>
      </c>
      <c r="I610" s="405"/>
      <c r="J610" s="405"/>
      <c r="K610" s="420" t="s">
        <v>925</v>
      </c>
      <c r="L610" s="810">
        <v>42583</v>
      </c>
      <c r="M610" s="427" t="s">
        <v>926</v>
      </c>
      <c r="N610" s="596"/>
      <c r="O610" s="614">
        <v>5800000</v>
      </c>
    </row>
    <row r="611" spans="1:15" ht="57" customHeight="1">
      <c r="A611" s="554">
        <v>53</v>
      </c>
      <c r="B611" s="404"/>
      <c r="C611" s="420" t="s">
        <v>2542</v>
      </c>
      <c r="D611" s="420" t="s">
        <v>5278</v>
      </c>
      <c r="E611" s="420" t="s">
        <v>5279</v>
      </c>
      <c r="F611" s="420" t="s">
        <v>6411</v>
      </c>
      <c r="G611" s="421" t="s">
        <v>6412</v>
      </c>
      <c r="H611" s="422" t="s">
        <v>8100</v>
      </c>
      <c r="I611" s="405"/>
      <c r="J611" s="405"/>
      <c r="K611" s="420" t="s">
        <v>8252</v>
      </c>
      <c r="L611" s="810" t="s">
        <v>2537</v>
      </c>
      <c r="M611" s="427" t="s">
        <v>5096</v>
      </c>
      <c r="N611" s="596"/>
      <c r="O611" s="614">
        <v>35435000</v>
      </c>
    </row>
    <row r="612" spans="1:15" ht="51" customHeight="1">
      <c r="A612" s="554">
        <v>54</v>
      </c>
      <c r="B612" s="404"/>
      <c r="C612" s="420" t="s">
        <v>927</v>
      </c>
      <c r="D612" s="420" t="s">
        <v>4453</v>
      </c>
      <c r="E612" s="420" t="s">
        <v>4454</v>
      </c>
      <c r="F612" s="420" t="s">
        <v>5094</v>
      </c>
      <c r="G612" s="421" t="s">
        <v>8253</v>
      </c>
      <c r="H612" s="422" t="s">
        <v>8100</v>
      </c>
      <c r="I612" s="405"/>
      <c r="J612" s="405"/>
      <c r="K612" s="420" t="s">
        <v>5095</v>
      </c>
      <c r="L612" s="810" t="s">
        <v>2537</v>
      </c>
      <c r="M612" s="427" t="s">
        <v>8107</v>
      </c>
      <c r="N612" s="596"/>
      <c r="O612" s="614">
        <v>24300000</v>
      </c>
    </row>
    <row r="613" spans="1:15" ht="51">
      <c r="A613" s="554">
        <v>55</v>
      </c>
      <c r="B613" s="404"/>
      <c r="C613" s="420" t="s">
        <v>5097</v>
      </c>
      <c r="D613" s="420" t="s">
        <v>5453</v>
      </c>
      <c r="E613" s="420" t="s">
        <v>5098</v>
      </c>
      <c r="F613" s="420" t="s">
        <v>1789</v>
      </c>
      <c r="G613" s="421" t="s">
        <v>8254</v>
      </c>
      <c r="H613" s="422" t="s">
        <v>8100</v>
      </c>
      <c r="I613" s="405"/>
      <c r="J613" s="405"/>
      <c r="K613" s="420" t="s">
        <v>1790</v>
      </c>
      <c r="L613" s="810" t="s">
        <v>2537</v>
      </c>
      <c r="M613" s="427" t="s">
        <v>8108</v>
      </c>
      <c r="N613" s="596"/>
      <c r="O613" s="614">
        <v>16800000</v>
      </c>
    </row>
    <row r="614" spans="1:15" ht="38.25" customHeight="1">
      <c r="A614" s="554">
        <v>56</v>
      </c>
      <c r="B614" s="404"/>
      <c r="C614" s="420" t="s">
        <v>8109</v>
      </c>
      <c r="D614" s="420" t="s">
        <v>8110</v>
      </c>
      <c r="E614" s="420" t="s">
        <v>4544</v>
      </c>
      <c r="F614" s="420" t="s">
        <v>4545</v>
      </c>
      <c r="G614" s="421" t="s">
        <v>169</v>
      </c>
      <c r="H614" s="422" t="s">
        <v>8100</v>
      </c>
      <c r="I614" s="405"/>
      <c r="J614" s="405"/>
      <c r="K614" s="420" t="s">
        <v>2724</v>
      </c>
      <c r="L614" s="810" t="s">
        <v>2537</v>
      </c>
      <c r="M614" s="427" t="s">
        <v>9149</v>
      </c>
      <c r="N614" s="596"/>
      <c r="O614" s="614">
        <v>1984000</v>
      </c>
    </row>
    <row r="615" spans="1:15" ht="38.25" customHeight="1">
      <c r="A615" s="554">
        <v>57</v>
      </c>
      <c r="B615" s="404"/>
      <c r="C615" s="420" t="s">
        <v>2725</v>
      </c>
      <c r="D615" s="420" t="s">
        <v>2726</v>
      </c>
      <c r="E615" s="420" t="s">
        <v>9146</v>
      </c>
      <c r="F615" s="420" t="s">
        <v>9147</v>
      </c>
      <c r="G615" s="421" t="s">
        <v>8255</v>
      </c>
      <c r="H615" s="422" t="s">
        <v>8100</v>
      </c>
      <c r="I615" s="405"/>
      <c r="J615" s="405"/>
      <c r="K615" s="420" t="s">
        <v>9148</v>
      </c>
      <c r="L615" s="810" t="s">
        <v>2537</v>
      </c>
      <c r="M615" s="427" t="s">
        <v>9150</v>
      </c>
      <c r="N615" s="596"/>
      <c r="O615" s="614">
        <v>2600000</v>
      </c>
    </row>
    <row r="616" spans="1:15" ht="38.25" customHeight="1">
      <c r="A616" s="554">
        <v>58</v>
      </c>
      <c r="B616" s="404"/>
      <c r="C616" s="420" t="s">
        <v>9151</v>
      </c>
      <c r="D616" s="420" t="s">
        <v>4852</v>
      </c>
      <c r="E616" s="420" t="s">
        <v>9152</v>
      </c>
      <c r="F616" s="420" t="s">
        <v>7242</v>
      </c>
      <c r="G616" s="421" t="s">
        <v>8256</v>
      </c>
      <c r="H616" s="422" t="s">
        <v>8100</v>
      </c>
      <c r="I616" s="405"/>
      <c r="J616" s="405"/>
      <c r="K616" s="420" t="s">
        <v>7243</v>
      </c>
      <c r="L616" s="810">
        <v>42401</v>
      </c>
      <c r="M616" s="427" t="s">
        <v>9094</v>
      </c>
      <c r="N616" s="596"/>
      <c r="O616" s="614">
        <v>4800000</v>
      </c>
    </row>
    <row r="617" spans="1:15" ht="51">
      <c r="A617" s="554">
        <v>59</v>
      </c>
      <c r="B617" s="404"/>
      <c r="C617" s="420" t="s">
        <v>7244</v>
      </c>
      <c r="D617" s="420" t="s">
        <v>4852</v>
      </c>
      <c r="E617" s="420" t="s">
        <v>7245</v>
      </c>
      <c r="F617" s="420" t="s">
        <v>9092</v>
      </c>
      <c r="G617" s="421" t="s">
        <v>7309</v>
      </c>
      <c r="H617" s="422" t="s">
        <v>8100</v>
      </c>
      <c r="I617" s="405"/>
      <c r="J617" s="405"/>
      <c r="K617" s="420" t="s">
        <v>9093</v>
      </c>
      <c r="L617" s="810" t="s">
        <v>2537</v>
      </c>
      <c r="M617" s="427" t="s">
        <v>9100</v>
      </c>
      <c r="N617" s="596"/>
      <c r="O617" s="614">
        <v>4591000</v>
      </c>
    </row>
    <row r="618" spans="1:15" ht="51" customHeight="1">
      <c r="A618" s="554">
        <v>60</v>
      </c>
      <c r="B618" s="404"/>
      <c r="C618" s="420" t="s">
        <v>9095</v>
      </c>
      <c r="D618" s="420" t="s">
        <v>9096</v>
      </c>
      <c r="E618" s="420" t="s">
        <v>9097</v>
      </c>
      <c r="F618" s="420" t="s">
        <v>9098</v>
      </c>
      <c r="G618" s="421" t="s">
        <v>170</v>
      </c>
      <c r="H618" s="422" t="s">
        <v>8100</v>
      </c>
      <c r="I618" s="405"/>
      <c r="J618" s="405"/>
      <c r="K618" s="420" t="s">
        <v>9099</v>
      </c>
      <c r="L618" s="810" t="s">
        <v>2537</v>
      </c>
      <c r="M618" s="427" t="s">
        <v>9105</v>
      </c>
      <c r="N618" s="596"/>
      <c r="O618" s="614">
        <v>17100000</v>
      </c>
    </row>
    <row r="619" spans="1:15" ht="51" customHeight="1">
      <c r="A619" s="554">
        <v>61</v>
      </c>
      <c r="B619" s="404"/>
      <c r="C619" s="420" t="s">
        <v>9101</v>
      </c>
      <c r="D619" s="420" t="s">
        <v>5453</v>
      </c>
      <c r="E619" s="420" t="s">
        <v>9102</v>
      </c>
      <c r="F619" s="420" t="s">
        <v>9103</v>
      </c>
      <c r="G619" s="421" t="s">
        <v>7310</v>
      </c>
      <c r="H619" s="422" t="s">
        <v>8100</v>
      </c>
      <c r="I619" s="405"/>
      <c r="J619" s="405"/>
      <c r="K619" s="420" t="s">
        <v>9104</v>
      </c>
      <c r="L619" s="810" t="s">
        <v>2537</v>
      </c>
      <c r="M619" s="427" t="s">
        <v>9110</v>
      </c>
      <c r="N619" s="596"/>
      <c r="O619" s="614">
        <v>3790584</v>
      </c>
    </row>
    <row r="620" spans="1:15" ht="51" customHeight="1">
      <c r="A620" s="554">
        <v>62</v>
      </c>
      <c r="B620" s="404"/>
      <c r="C620" s="420" t="s">
        <v>9106</v>
      </c>
      <c r="D620" s="420" t="s">
        <v>5453</v>
      </c>
      <c r="E620" s="420" t="s">
        <v>9107</v>
      </c>
      <c r="F620" s="420" t="s">
        <v>9108</v>
      </c>
      <c r="G620" s="421" t="s">
        <v>7311</v>
      </c>
      <c r="H620" s="422" t="s">
        <v>8100</v>
      </c>
      <c r="I620" s="405"/>
      <c r="J620" s="405"/>
      <c r="K620" s="420" t="s">
        <v>9109</v>
      </c>
      <c r="L620" s="810" t="s">
        <v>2537</v>
      </c>
      <c r="M620" s="427" t="s">
        <v>9115</v>
      </c>
      <c r="N620" s="596"/>
      <c r="O620" s="614">
        <v>4400000</v>
      </c>
    </row>
    <row r="621" spans="1:15" ht="38.25" customHeight="1">
      <c r="A621" s="554">
        <v>63</v>
      </c>
      <c r="B621" s="404"/>
      <c r="C621" s="420" t="s">
        <v>9111</v>
      </c>
      <c r="D621" s="420" t="s">
        <v>4852</v>
      </c>
      <c r="E621" s="420" t="s">
        <v>9112</v>
      </c>
      <c r="F621" s="420" t="s">
        <v>9113</v>
      </c>
      <c r="G621" s="421" t="s">
        <v>7312</v>
      </c>
      <c r="H621" s="422" t="s">
        <v>8100</v>
      </c>
      <c r="I621" s="405"/>
      <c r="J621" s="405"/>
      <c r="K621" s="420" t="s">
        <v>9114</v>
      </c>
      <c r="L621" s="810" t="s">
        <v>2537</v>
      </c>
      <c r="M621" s="427" t="s">
        <v>7572</v>
      </c>
      <c r="N621" s="596"/>
      <c r="O621" s="614">
        <v>1300437</v>
      </c>
    </row>
    <row r="622" spans="1:15" ht="57" customHeight="1">
      <c r="A622" s="554">
        <v>64</v>
      </c>
      <c r="B622" s="404"/>
      <c r="C622" s="420" t="s">
        <v>9116</v>
      </c>
      <c r="D622" s="420" t="s">
        <v>4852</v>
      </c>
      <c r="E622" s="420" t="s">
        <v>4648</v>
      </c>
      <c r="F622" s="420" t="s">
        <v>4649</v>
      </c>
      <c r="G622" s="421" t="s">
        <v>7313</v>
      </c>
      <c r="H622" s="422" t="s">
        <v>8100</v>
      </c>
      <c r="I622" s="405"/>
      <c r="J622" s="405"/>
      <c r="K622" s="420" t="s">
        <v>7571</v>
      </c>
      <c r="L622" s="810" t="s">
        <v>2537</v>
      </c>
      <c r="M622" s="427" t="s">
        <v>5499</v>
      </c>
      <c r="N622" s="596"/>
      <c r="O622" s="614">
        <v>25214000</v>
      </c>
    </row>
    <row r="623" spans="1:15" ht="38.25" customHeight="1">
      <c r="A623" s="554">
        <v>65</v>
      </c>
      <c r="B623" s="404"/>
      <c r="C623" s="420" t="s">
        <v>9116</v>
      </c>
      <c r="D623" s="420" t="s">
        <v>4852</v>
      </c>
      <c r="E623" s="420" t="s">
        <v>7063</v>
      </c>
      <c r="F623" s="420" t="s">
        <v>7064</v>
      </c>
      <c r="G623" s="421" t="s">
        <v>7314</v>
      </c>
      <c r="H623" s="422" t="s">
        <v>8100</v>
      </c>
      <c r="I623" s="405"/>
      <c r="J623" s="405"/>
      <c r="K623" s="420" t="s">
        <v>7065</v>
      </c>
      <c r="L623" s="810" t="s">
        <v>2537</v>
      </c>
      <c r="M623" s="427" t="s">
        <v>5504</v>
      </c>
      <c r="N623" s="596"/>
      <c r="O623" s="614">
        <v>9983000</v>
      </c>
    </row>
    <row r="624" spans="1:15" ht="51">
      <c r="A624" s="554">
        <v>66</v>
      </c>
      <c r="B624" s="404"/>
      <c r="C624" s="420" t="s">
        <v>5500</v>
      </c>
      <c r="D624" s="420" t="s">
        <v>4852</v>
      </c>
      <c r="E624" s="420" t="s">
        <v>5501</v>
      </c>
      <c r="F624" s="420" t="s">
        <v>5502</v>
      </c>
      <c r="G624" s="421" t="s">
        <v>7315</v>
      </c>
      <c r="H624" s="422" t="s">
        <v>8100</v>
      </c>
      <c r="I624" s="405"/>
      <c r="J624" s="405"/>
      <c r="K624" s="420" t="s">
        <v>5503</v>
      </c>
      <c r="L624" s="810" t="s">
        <v>2537</v>
      </c>
      <c r="M624" s="427" t="s">
        <v>6892</v>
      </c>
      <c r="N624" s="596"/>
      <c r="O624" s="614">
        <v>5900000</v>
      </c>
    </row>
    <row r="625" spans="1:15" ht="51">
      <c r="A625" s="554">
        <v>67</v>
      </c>
      <c r="B625" s="404"/>
      <c r="C625" s="420" t="s">
        <v>5505</v>
      </c>
      <c r="D625" s="420" t="s">
        <v>4852</v>
      </c>
      <c r="E625" s="420" t="s">
        <v>171</v>
      </c>
      <c r="F625" s="420" t="s">
        <v>5506</v>
      </c>
      <c r="G625" s="421">
        <v>12013000</v>
      </c>
      <c r="H625" s="422" t="s">
        <v>8100</v>
      </c>
      <c r="I625" s="405"/>
      <c r="J625" s="405"/>
      <c r="K625" s="420" t="s">
        <v>6891</v>
      </c>
      <c r="L625" s="810" t="s">
        <v>2537</v>
      </c>
      <c r="M625" s="427" t="s">
        <v>5973</v>
      </c>
      <c r="N625" s="596"/>
      <c r="O625" s="614">
        <v>12013000</v>
      </c>
    </row>
    <row r="626" spans="1:15" ht="33.75" customHeight="1">
      <c r="A626" s="554">
        <v>68</v>
      </c>
      <c r="B626" s="404"/>
      <c r="C626" s="420" t="s">
        <v>5974</v>
      </c>
      <c r="D626" s="420" t="s">
        <v>5975</v>
      </c>
      <c r="E626" s="420" t="s">
        <v>5976</v>
      </c>
      <c r="F626" s="420" t="s">
        <v>2755</v>
      </c>
      <c r="G626" s="421" t="s">
        <v>7316</v>
      </c>
      <c r="H626" s="422" t="s">
        <v>8100</v>
      </c>
      <c r="I626" s="405"/>
      <c r="J626" s="405"/>
      <c r="K626" s="420" t="s">
        <v>7317</v>
      </c>
      <c r="L626" s="810" t="s">
        <v>2537</v>
      </c>
      <c r="M626" s="427" t="s">
        <v>5472</v>
      </c>
      <c r="N626" s="596"/>
      <c r="O626" s="614">
        <v>2925000</v>
      </c>
    </row>
    <row r="627" spans="1:15" ht="63.75">
      <c r="A627" s="554">
        <v>69</v>
      </c>
      <c r="B627" s="404"/>
      <c r="C627" s="420" t="s">
        <v>2756</v>
      </c>
      <c r="D627" s="420" t="s">
        <v>6942</v>
      </c>
      <c r="E627" s="420" t="s">
        <v>2757</v>
      </c>
      <c r="F627" s="420" t="s">
        <v>5471</v>
      </c>
      <c r="G627" s="421" t="s">
        <v>7318</v>
      </c>
      <c r="H627" s="422" t="s">
        <v>8100</v>
      </c>
      <c r="I627" s="405"/>
      <c r="J627" s="405"/>
      <c r="K627" s="420" t="s">
        <v>7319</v>
      </c>
      <c r="L627" s="810" t="s">
        <v>172</v>
      </c>
      <c r="M627" s="427" t="s">
        <v>7238</v>
      </c>
      <c r="N627" s="596"/>
      <c r="O627" s="614">
        <v>256160000</v>
      </c>
    </row>
    <row r="628" spans="1:15" ht="76.5" customHeight="1">
      <c r="A628" s="554">
        <v>70</v>
      </c>
      <c r="B628" s="404"/>
      <c r="C628" s="420" t="s">
        <v>8651</v>
      </c>
      <c r="D628" s="420" t="s">
        <v>8652</v>
      </c>
      <c r="E628" s="420" t="s">
        <v>7762</v>
      </c>
      <c r="F628" s="420" t="s">
        <v>7763</v>
      </c>
      <c r="G628" s="421" t="s">
        <v>173</v>
      </c>
      <c r="H628" s="422" t="s">
        <v>8100</v>
      </c>
      <c r="I628" s="405"/>
      <c r="J628" s="405"/>
      <c r="K628" s="420" t="s">
        <v>3108</v>
      </c>
      <c r="L628" s="810" t="s">
        <v>3109</v>
      </c>
      <c r="M628" s="427" t="s">
        <v>7239</v>
      </c>
      <c r="N628" s="596"/>
      <c r="O628" s="614">
        <v>291216505</v>
      </c>
    </row>
    <row r="629" spans="1:15" ht="51" customHeight="1">
      <c r="A629" s="554">
        <v>71</v>
      </c>
      <c r="B629" s="404"/>
      <c r="C629" s="420" t="s">
        <v>5496</v>
      </c>
      <c r="D629" s="420" t="s">
        <v>6895</v>
      </c>
      <c r="E629" s="420" t="s">
        <v>6896</v>
      </c>
      <c r="F629" s="420" t="s">
        <v>6897</v>
      </c>
      <c r="G629" s="421" t="s">
        <v>6898</v>
      </c>
      <c r="H629" s="422" t="s">
        <v>8100</v>
      </c>
      <c r="I629" s="405"/>
      <c r="J629" s="405"/>
      <c r="K629" s="420" t="s">
        <v>7526</v>
      </c>
      <c r="L629" s="810" t="s">
        <v>6899</v>
      </c>
      <c r="M629" s="427" t="s">
        <v>7527</v>
      </c>
      <c r="N629" s="596"/>
      <c r="O629" s="614">
        <v>3215750</v>
      </c>
    </row>
    <row r="630" spans="1:15" ht="36" customHeight="1">
      <c r="A630" s="554">
        <v>72</v>
      </c>
      <c r="B630" s="404"/>
      <c r="C630" s="420" t="s">
        <v>6900</v>
      </c>
      <c r="D630" s="420" t="s">
        <v>6901</v>
      </c>
      <c r="E630" s="420" t="s">
        <v>6902</v>
      </c>
      <c r="F630" s="420" t="s">
        <v>6903</v>
      </c>
      <c r="G630" s="421" t="s">
        <v>6904</v>
      </c>
      <c r="H630" s="422" t="s">
        <v>8100</v>
      </c>
      <c r="I630" s="405"/>
      <c r="J630" s="405"/>
      <c r="K630" s="420" t="s">
        <v>6905</v>
      </c>
      <c r="L630" s="810" t="s">
        <v>2537</v>
      </c>
      <c r="M630" s="427" t="s">
        <v>7528</v>
      </c>
      <c r="N630" s="596"/>
      <c r="O630" s="614">
        <v>6235750</v>
      </c>
    </row>
    <row r="631" spans="1:15" ht="63.75">
      <c r="A631" s="554">
        <v>73</v>
      </c>
      <c r="B631" s="404"/>
      <c r="C631" s="420" t="s">
        <v>7573</v>
      </c>
      <c r="D631" s="420" t="s">
        <v>6906</v>
      </c>
      <c r="E631" s="420" t="s">
        <v>6907</v>
      </c>
      <c r="F631" s="420" t="s">
        <v>6908</v>
      </c>
      <c r="G631" s="421" t="s">
        <v>5315</v>
      </c>
      <c r="H631" s="422" t="s">
        <v>8100</v>
      </c>
      <c r="I631" s="405"/>
      <c r="J631" s="405"/>
      <c r="K631" s="420" t="s">
        <v>5316</v>
      </c>
      <c r="L631" s="810" t="s">
        <v>5317</v>
      </c>
      <c r="M631" s="427" t="s">
        <v>8927</v>
      </c>
      <c r="N631" s="596"/>
      <c r="O631" s="614">
        <v>29238000</v>
      </c>
    </row>
    <row r="632" spans="1:15" ht="51">
      <c r="A632" s="554">
        <v>74</v>
      </c>
      <c r="B632" s="404"/>
      <c r="C632" s="423" t="s">
        <v>8929</v>
      </c>
      <c r="D632" s="420" t="s">
        <v>3903</v>
      </c>
      <c r="E632" s="420" t="s">
        <v>6191</v>
      </c>
      <c r="F632" s="420" t="s">
        <v>6192</v>
      </c>
      <c r="G632" s="421" t="s">
        <v>6193</v>
      </c>
      <c r="H632" s="422" t="s">
        <v>8100</v>
      </c>
      <c r="I632" s="405"/>
      <c r="J632" s="405"/>
      <c r="K632" s="420" t="s">
        <v>6194</v>
      </c>
      <c r="L632" s="810" t="s">
        <v>5317</v>
      </c>
      <c r="M632" s="427" t="s">
        <v>8928</v>
      </c>
      <c r="N632" s="596"/>
      <c r="O632" s="614">
        <v>100666000</v>
      </c>
    </row>
    <row r="633" spans="1:15" ht="51" customHeight="1">
      <c r="A633" s="554">
        <v>75</v>
      </c>
      <c r="B633" s="404"/>
      <c r="C633" s="423" t="s">
        <v>6195</v>
      </c>
      <c r="D633" s="420" t="s">
        <v>6196</v>
      </c>
      <c r="E633" s="420" t="s">
        <v>6197</v>
      </c>
      <c r="F633" s="420" t="s">
        <v>6198</v>
      </c>
      <c r="G633" s="421" t="s">
        <v>6199</v>
      </c>
      <c r="H633" s="422" t="s">
        <v>8100</v>
      </c>
      <c r="I633" s="405"/>
      <c r="J633" s="405"/>
      <c r="K633" s="420" t="s">
        <v>3123</v>
      </c>
      <c r="L633" s="810" t="s">
        <v>5317</v>
      </c>
      <c r="M633" s="427" t="s">
        <v>236</v>
      </c>
      <c r="N633" s="596"/>
      <c r="O633" s="614">
        <v>18000000</v>
      </c>
    </row>
    <row r="634" spans="1:15" ht="51">
      <c r="A634" s="554">
        <v>76</v>
      </c>
      <c r="B634" s="404"/>
      <c r="C634" s="420" t="s">
        <v>5625</v>
      </c>
      <c r="D634" s="420" t="s">
        <v>3124</v>
      </c>
      <c r="E634" s="420" t="s">
        <v>2775</v>
      </c>
      <c r="F634" s="420" t="s">
        <v>2776</v>
      </c>
      <c r="G634" s="421" t="s">
        <v>2777</v>
      </c>
      <c r="H634" s="422" t="s">
        <v>8100</v>
      </c>
      <c r="I634" s="405"/>
      <c r="J634" s="405"/>
      <c r="K634" s="420" t="s">
        <v>2778</v>
      </c>
      <c r="L634" s="810" t="s">
        <v>5317</v>
      </c>
      <c r="M634" s="427" t="s">
        <v>2779</v>
      </c>
      <c r="N634" s="596"/>
      <c r="O634" s="614">
        <v>3365716</v>
      </c>
    </row>
    <row r="635" spans="1:15" ht="38.25">
      <c r="A635" s="554">
        <v>77</v>
      </c>
      <c r="B635" s="404"/>
      <c r="C635" s="420" t="s">
        <v>5625</v>
      </c>
      <c r="D635" s="420" t="s">
        <v>3124</v>
      </c>
      <c r="E635" s="420" t="s">
        <v>2746</v>
      </c>
      <c r="F635" s="420" t="s">
        <v>5626</v>
      </c>
      <c r="G635" s="421" t="s">
        <v>2747</v>
      </c>
      <c r="H635" s="422" t="s">
        <v>8100</v>
      </c>
      <c r="I635" s="405"/>
      <c r="J635" s="405"/>
      <c r="K635" s="420" t="s">
        <v>5627</v>
      </c>
      <c r="L635" s="810" t="s">
        <v>5273</v>
      </c>
      <c r="M635" s="427" t="s">
        <v>2748</v>
      </c>
      <c r="N635" s="596"/>
      <c r="O635" s="614">
        <v>18797558</v>
      </c>
    </row>
    <row r="636" spans="1:15" ht="51">
      <c r="A636" s="554">
        <v>78</v>
      </c>
      <c r="B636" s="404"/>
      <c r="C636" s="420" t="s">
        <v>4576</v>
      </c>
      <c r="D636" s="420" t="s">
        <v>4577</v>
      </c>
      <c r="E636" s="420" t="s">
        <v>3183</v>
      </c>
      <c r="F636" s="420" t="s">
        <v>4578</v>
      </c>
      <c r="G636" s="421" t="s">
        <v>4300</v>
      </c>
      <c r="H636" s="422" t="s">
        <v>8100</v>
      </c>
      <c r="I636" s="405"/>
      <c r="J636" s="405"/>
      <c r="K636" s="420" t="s">
        <v>4579</v>
      </c>
      <c r="L636" s="810" t="s">
        <v>2537</v>
      </c>
      <c r="M636" s="427" t="s">
        <v>4580</v>
      </c>
      <c r="N636" s="596"/>
      <c r="O636" s="614">
        <f>256899803+23165515</f>
        <v>280065318</v>
      </c>
    </row>
    <row r="637" spans="1:15" ht="51">
      <c r="A637" s="554">
        <v>79</v>
      </c>
      <c r="B637" s="404"/>
      <c r="C637" s="420" t="s">
        <v>4581</v>
      </c>
      <c r="D637" s="420" t="s">
        <v>4582</v>
      </c>
      <c r="E637" s="420" t="s">
        <v>4583</v>
      </c>
      <c r="F637" s="420" t="s">
        <v>1376</v>
      </c>
      <c r="G637" s="421" t="s">
        <v>4584</v>
      </c>
      <c r="H637" s="422" t="s">
        <v>8100</v>
      </c>
      <c r="I637" s="405"/>
      <c r="J637" s="405"/>
      <c r="K637" s="420" t="s">
        <v>4585</v>
      </c>
      <c r="L637" s="810" t="s">
        <v>5273</v>
      </c>
      <c r="M637" s="427" t="s">
        <v>4586</v>
      </c>
      <c r="N637" s="596"/>
      <c r="O637" s="614">
        <v>50446000</v>
      </c>
    </row>
    <row r="638" spans="1:15" ht="51" customHeight="1">
      <c r="A638" s="554">
        <v>80</v>
      </c>
      <c r="B638" s="404"/>
      <c r="C638" s="420" t="s">
        <v>4587</v>
      </c>
      <c r="D638" s="420" t="s">
        <v>2752</v>
      </c>
      <c r="E638" s="420" t="s">
        <v>2753</v>
      </c>
      <c r="F638" s="420" t="s">
        <v>5980</v>
      </c>
      <c r="G638" s="421" t="s">
        <v>8419</v>
      </c>
      <c r="H638" s="422" t="s">
        <v>8100</v>
      </c>
      <c r="I638" s="405"/>
      <c r="J638" s="405"/>
      <c r="K638" s="420" t="s">
        <v>5715</v>
      </c>
      <c r="L638" s="810" t="s">
        <v>2537</v>
      </c>
      <c r="M638" s="427" t="s">
        <v>5716</v>
      </c>
      <c r="N638" s="596"/>
      <c r="O638" s="614">
        <v>117000000</v>
      </c>
    </row>
    <row r="639" spans="1:15" ht="38.25" customHeight="1">
      <c r="A639" s="554">
        <v>81</v>
      </c>
      <c r="B639" s="404"/>
      <c r="C639" s="420" t="s">
        <v>7737</v>
      </c>
      <c r="D639" s="424" t="s">
        <v>4595</v>
      </c>
      <c r="E639" s="420" t="s">
        <v>7738</v>
      </c>
      <c r="F639" s="420" t="s">
        <v>7273</v>
      </c>
      <c r="G639" s="425" t="s">
        <v>7274</v>
      </c>
      <c r="H639" s="422"/>
      <c r="I639" s="405"/>
      <c r="J639" s="405"/>
      <c r="K639" s="426" t="s">
        <v>7275</v>
      </c>
      <c r="L639" s="810" t="s">
        <v>7276</v>
      </c>
      <c r="M639" s="427" t="s">
        <v>7277</v>
      </c>
      <c r="N639" s="596"/>
      <c r="O639" s="614">
        <v>185946000</v>
      </c>
    </row>
    <row r="640" spans="1:15" ht="63.75">
      <c r="A640" s="554">
        <v>82</v>
      </c>
      <c r="B640" s="404"/>
      <c r="C640" s="420" t="s">
        <v>344</v>
      </c>
      <c r="D640" s="424" t="s">
        <v>345</v>
      </c>
      <c r="E640" s="420" t="s">
        <v>346</v>
      </c>
      <c r="F640" s="420" t="s">
        <v>347</v>
      </c>
      <c r="G640" s="425" t="s">
        <v>4912</v>
      </c>
      <c r="H640" s="422"/>
      <c r="I640" s="405"/>
      <c r="J640" s="405"/>
      <c r="K640" s="426" t="s">
        <v>4913</v>
      </c>
      <c r="L640" s="810">
        <v>42908</v>
      </c>
      <c r="M640" s="427" t="s">
        <v>4914</v>
      </c>
      <c r="N640" s="596"/>
      <c r="O640" s="614">
        <v>1283387736</v>
      </c>
    </row>
    <row r="641" spans="1:15" ht="51" customHeight="1">
      <c r="A641" s="554">
        <v>83</v>
      </c>
      <c r="B641" s="404"/>
      <c r="C641" s="420" t="s">
        <v>6264</v>
      </c>
      <c r="D641" s="424" t="s">
        <v>6265</v>
      </c>
      <c r="E641" s="420" t="s">
        <v>6266</v>
      </c>
      <c r="F641" s="420" t="s">
        <v>6267</v>
      </c>
      <c r="G641" s="425" t="s">
        <v>6268</v>
      </c>
      <c r="H641" s="422"/>
      <c r="I641" s="405"/>
      <c r="J641" s="405"/>
      <c r="K641" s="426" t="s">
        <v>6269</v>
      </c>
      <c r="L641" s="810">
        <v>42955</v>
      </c>
      <c r="M641" s="427" t="s">
        <v>6270</v>
      </c>
      <c r="N641" s="596"/>
      <c r="O641" s="614">
        <v>7586750</v>
      </c>
    </row>
    <row r="642" spans="1:15" ht="63.75">
      <c r="A642" s="554">
        <v>84</v>
      </c>
      <c r="B642" s="404"/>
      <c r="C642" s="420" t="s">
        <v>6271</v>
      </c>
      <c r="D642" s="424" t="s">
        <v>6272</v>
      </c>
      <c r="E642" s="420" t="s">
        <v>6273</v>
      </c>
      <c r="F642" s="420" t="s">
        <v>6274</v>
      </c>
      <c r="G642" s="425" t="s">
        <v>6275</v>
      </c>
      <c r="H642" s="422"/>
      <c r="I642" s="405"/>
      <c r="J642" s="405"/>
      <c r="K642" s="426" t="s">
        <v>6276</v>
      </c>
      <c r="L642" s="810">
        <v>42955</v>
      </c>
      <c r="M642" s="427" t="s">
        <v>6277</v>
      </c>
      <c r="N642" s="596"/>
      <c r="O642" s="614">
        <v>80878101</v>
      </c>
    </row>
    <row r="643" spans="1:15" ht="51">
      <c r="A643" s="554">
        <v>85</v>
      </c>
      <c r="B643" s="555"/>
      <c r="C643" s="433" t="s">
        <v>6571</v>
      </c>
      <c r="D643" s="565" t="s">
        <v>6572</v>
      </c>
      <c r="E643" s="419" t="s">
        <v>6573</v>
      </c>
      <c r="F643" s="435" t="s">
        <v>6574</v>
      </c>
      <c r="G643" s="434" t="s">
        <v>6575</v>
      </c>
      <c r="H643" s="241" t="s">
        <v>6576</v>
      </c>
      <c r="I643" s="405"/>
      <c r="J643" s="405"/>
      <c r="K643" s="434" t="s">
        <v>9027</v>
      </c>
      <c r="L643" s="436">
        <v>42137</v>
      </c>
      <c r="M643" s="427" t="s">
        <v>7039</v>
      </c>
      <c r="N643" s="593"/>
      <c r="O643" s="822">
        <v>3020000</v>
      </c>
    </row>
    <row r="644" spans="1:15" ht="51">
      <c r="A644" s="554">
        <v>86</v>
      </c>
      <c r="B644" s="555"/>
      <c r="C644" s="433" t="s">
        <v>7040</v>
      </c>
      <c r="D644" s="565" t="s">
        <v>7041</v>
      </c>
      <c r="E644" s="419" t="s">
        <v>7042</v>
      </c>
      <c r="F644" s="435" t="s">
        <v>4301</v>
      </c>
      <c r="G644" s="434" t="s">
        <v>4302</v>
      </c>
      <c r="H644" s="241" t="s">
        <v>6576</v>
      </c>
      <c r="I644" s="405"/>
      <c r="J644" s="405"/>
      <c r="K644" s="434" t="s">
        <v>2435</v>
      </c>
      <c r="L644" s="436">
        <v>41947</v>
      </c>
      <c r="M644" s="427" t="s">
        <v>7043</v>
      </c>
      <c r="N644" s="593"/>
      <c r="O644" s="822">
        <v>1439700</v>
      </c>
    </row>
    <row r="645" spans="1:15" ht="57" customHeight="1">
      <c r="A645" s="554">
        <v>87</v>
      </c>
      <c r="B645" s="555"/>
      <c r="C645" s="433" t="s">
        <v>6870</v>
      </c>
      <c r="D645" s="565" t="s">
        <v>3808</v>
      </c>
      <c r="E645" s="419" t="s">
        <v>8654</v>
      </c>
      <c r="F645" s="435" t="s">
        <v>8655</v>
      </c>
      <c r="G645" s="434" t="s">
        <v>4303</v>
      </c>
      <c r="H645" s="241" t="s">
        <v>6576</v>
      </c>
      <c r="I645" s="405"/>
      <c r="J645" s="405"/>
      <c r="K645" s="434" t="s">
        <v>8656</v>
      </c>
      <c r="L645" s="436">
        <v>42327</v>
      </c>
      <c r="M645" s="427" t="s">
        <v>6091</v>
      </c>
      <c r="N645" s="593"/>
      <c r="O645" s="822">
        <v>6100000</v>
      </c>
    </row>
    <row r="646" spans="1:15" ht="63.75" customHeight="1">
      <c r="A646" s="554">
        <v>88</v>
      </c>
      <c r="B646" s="555"/>
      <c r="C646" s="433" t="s">
        <v>6674</v>
      </c>
      <c r="D646" s="565" t="s">
        <v>3770</v>
      </c>
      <c r="E646" s="419" t="s">
        <v>3771</v>
      </c>
      <c r="F646" s="435" t="s">
        <v>3772</v>
      </c>
      <c r="G646" s="434" t="s">
        <v>574</v>
      </c>
      <c r="H646" s="241" t="s">
        <v>6576</v>
      </c>
      <c r="I646" s="405"/>
      <c r="J646" s="405"/>
      <c r="K646" s="434" t="s">
        <v>575</v>
      </c>
      <c r="L646" s="419" t="s">
        <v>5717</v>
      </c>
      <c r="M646" s="427" t="s">
        <v>3178</v>
      </c>
      <c r="N646" s="593"/>
      <c r="O646" s="822">
        <v>3142000</v>
      </c>
    </row>
    <row r="647" spans="1:15" ht="51" customHeight="1">
      <c r="A647" s="554">
        <v>89</v>
      </c>
      <c r="B647" s="555"/>
      <c r="C647" s="433" t="s">
        <v>577</v>
      </c>
      <c r="D647" s="565" t="s">
        <v>8820</v>
      </c>
      <c r="E647" s="419" t="s">
        <v>8821</v>
      </c>
      <c r="F647" s="435" t="s">
        <v>8822</v>
      </c>
      <c r="G647" s="434" t="s">
        <v>4304</v>
      </c>
      <c r="H647" s="241" t="s">
        <v>6576</v>
      </c>
      <c r="I647" s="405"/>
      <c r="J647" s="405"/>
      <c r="K647" s="434" t="s">
        <v>461</v>
      </c>
      <c r="L647" s="419" t="s">
        <v>8823</v>
      </c>
      <c r="M647" s="427" t="s">
        <v>576</v>
      </c>
      <c r="N647" s="593"/>
      <c r="O647" s="822">
        <v>11477500</v>
      </c>
    </row>
    <row r="648" spans="1:15" ht="63.75" customHeight="1">
      <c r="A648" s="554">
        <v>90</v>
      </c>
      <c r="B648" s="555"/>
      <c r="C648" s="433" t="s">
        <v>8825</v>
      </c>
      <c r="D648" s="565" t="s">
        <v>8826</v>
      </c>
      <c r="E648" s="419" t="s">
        <v>8827</v>
      </c>
      <c r="F648" s="435" t="s">
        <v>8828</v>
      </c>
      <c r="G648" s="434" t="s">
        <v>4305</v>
      </c>
      <c r="H648" s="241" t="s">
        <v>6576</v>
      </c>
      <c r="I648" s="405"/>
      <c r="J648" s="405"/>
      <c r="K648" s="434" t="s">
        <v>8829</v>
      </c>
      <c r="L648" s="419" t="s">
        <v>8823</v>
      </c>
      <c r="M648" s="427" t="s">
        <v>8824</v>
      </c>
      <c r="N648" s="593"/>
      <c r="O648" s="822">
        <v>2550400</v>
      </c>
    </row>
    <row r="649" spans="1:15" ht="57" customHeight="1">
      <c r="A649" s="554">
        <v>91</v>
      </c>
      <c r="B649" s="555"/>
      <c r="C649" s="433" t="s">
        <v>209</v>
      </c>
      <c r="D649" s="565" t="s">
        <v>2102</v>
      </c>
      <c r="E649" s="419" t="s">
        <v>8832</v>
      </c>
      <c r="F649" s="435" t="s">
        <v>3889</v>
      </c>
      <c r="G649" s="434" t="s">
        <v>4306</v>
      </c>
      <c r="H649" s="241" t="s">
        <v>6576</v>
      </c>
      <c r="I649" s="405"/>
      <c r="J649" s="405"/>
      <c r="K649" s="434" t="s">
        <v>3891</v>
      </c>
      <c r="L649" s="419" t="s">
        <v>3890</v>
      </c>
      <c r="M649" s="427" t="s">
        <v>8830</v>
      </c>
      <c r="N649" s="593"/>
      <c r="O649" s="822">
        <v>16090000</v>
      </c>
    </row>
    <row r="650" spans="1:15" ht="51" customHeight="1">
      <c r="A650" s="554">
        <v>92</v>
      </c>
      <c r="B650" s="555"/>
      <c r="C650" s="433" t="s">
        <v>3893</v>
      </c>
      <c r="D650" s="565" t="s">
        <v>442</v>
      </c>
      <c r="E650" s="419" t="s">
        <v>443</v>
      </c>
      <c r="F650" s="435" t="s">
        <v>444</v>
      </c>
      <c r="G650" s="434" t="s">
        <v>2470</v>
      </c>
      <c r="H650" s="241" t="s">
        <v>6576</v>
      </c>
      <c r="I650" s="405"/>
      <c r="J650" s="405"/>
      <c r="K650" s="434" t="s">
        <v>2439</v>
      </c>
      <c r="L650" s="419" t="s">
        <v>445</v>
      </c>
      <c r="M650" s="427" t="s">
        <v>8831</v>
      </c>
      <c r="N650" s="593"/>
      <c r="O650" s="822">
        <v>2982500</v>
      </c>
    </row>
    <row r="651" spans="1:15" ht="51" customHeight="1">
      <c r="A651" s="554">
        <v>93</v>
      </c>
      <c r="B651" s="555"/>
      <c r="C651" s="433" t="s">
        <v>2660</v>
      </c>
      <c r="D651" s="565" t="s">
        <v>1647</v>
      </c>
      <c r="E651" s="419" t="s">
        <v>1648</v>
      </c>
      <c r="F651" s="435" t="s">
        <v>1649</v>
      </c>
      <c r="G651" s="434" t="s">
        <v>4534</v>
      </c>
      <c r="H651" s="241" t="s">
        <v>6576</v>
      </c>
      <c r="I651" s="405"/>
      <c r="J651" s="405"/>
      <c r="K651" s="434" t="s">
        <v>2618</v>
      </c>
      <c r="L651" s="419" t="s">
        <v>4535</v>
      </c>
      <c r="M651" s="427" t="s">
        <v>208</v>
      </c>
      <c r="N651" s="593"/>
      <c r="O651" s="822">
        <v>5050000</v>
      </c>
    </row>
    <row r="652" spans="1:15" ht="51">
      <c r="A652" s="554">
        <v>94</v>
      </c>
      <c r="B652" s="555"/>
      <c r="C652" s="433" t="s">
        <v>2622</v>
      </c>
      <c r="D652" s="565" t="s">
        <v>2623</v>
      </c>
      <c r="E652" s="419" t="s">
        <v>2624</v>
      </c>
      <c r="F652" s="435" t="s">
        <v>2625</v>
      </c>
      <c r="G652" s="434" t="s">
        <v>2471</v>
      </c>
      <c r="H652" s="241" t="s">
        <v>6576</v>
      </c>
      <c r="I652" s="405"/>
      <c r="J652" s="405"/>
      <c r="K652" s="434" t="s">
        <v>8265</v>
      </c>
      <c r="L652" s="419" t="s">
        <v>2626</v>
      </c>
      <c r="M652" s="427" t="s">
        <v>3892</v>
      </c>
      <c r="N652" s="593"/>
      <c r="O652" s="822">
        <v>10282040</v>
      </c>
    </row>
    <row r="653" spans="1:15" ht="51">
      <c r="A653" s="554">
        <v>95</v>
      </c>
      <c r="B653" s="555"/>
      <c r="C653" s="433" t="s">
        <v>5662</v>
      </c>
      <c r="D653" s="565" t="s">
        <v>6284</v>
      </c>
      <c r="E653" s="419" t="s">
        <v>6285</v>
      </c>
      <c r="F653" s="435" t="s">
        <v>6286</v>
      </c>
      <c r="G653" s="434" t="s">
        <v>2507</v>
      </c>
      <c r="H653" s="241" t="s">
        <v>6576</v>
      </c>
      <c r="I653" s="405"/>
      <c r="J653" s="405"/>
      <c r="K653" s="434" t="s">
        <v>2125</v>
      </c>
      <c r="L653" s="419" t="s">
        <v>2508</v>
      </c>
      <c r="M653" s="427" t="s">
        <v>446</v>
      </c>
      <c r="N653" s="593"/>
      <c r="O653" s="822">
        <v>26550000</v>
      </c>
    </row>
    <row r="654" spans="1:15" ht="51">
      <c r="A654" s="554">
        <v>96</v>
      </c>
      <c r="B654" s="555"/>
      <c r="C654" s="433" t="s">
        <v>5662</v>
      </c>
      <c r="D654" s="565" t="s">
        <v>6284</v>
      </c>
      <c r="E654" s="419" t="s">
        <v>3966</v>
      </c>
      <c r="F654" s="435" t="s">
        <v>3967</v>
      </c>
      <c r="G654" s="434" t="s">
        <v>2472</v>
      </c>
      <c r="H654" s="241" t="s">
        <v>6576</v>
      </c>
      <c r="I654" s="405"/>
      <c r="J654" s="405"/>
      <c r="K654" s="434" t="s">
        <v>937</v>
      </c>
      <c r="L654" s="419" t="s">
        <v>2508</v>
      </c>
      <c r="M654" s="427" t="s">
        <v>447</v>
      </c>
      <c r="N654" s="593"/>
      <c r="O654" s="822">
        <v>8137100</v>
      </c>
    </row>
    <row r="655" spans="1:15" ht="63.75" customHeight="1">
      <c r="A655" s="554">
        <v>97</v>
      </c>
      <c r="B655" s="555"/>
      <c r="C655" s="433" t="s">
        <v>5662</v>
      </c>
      <c r="D655" s="565" t="s">
        <v>6284</v>
      </c>
      <c r="E655" s="419" t="s">
        <v>939</v>
      </c>
      <c r="F655" s="435" t="s">
        <v>2018</v>
      </c>
      <c r="G655" s="434" t="s">
        <v>936</v>
      </c>
      <c r="H655" s="241" t="s">
        <v>6576</v>
      </c>
      <c r="I655" s="405"/>
      <c r="J655" s="405"/>
      <c r="K655" s="434" t="s">
        <v>2019</v>
      </c>
      <c r="L655" s="419" t="s">
        <v>2508</v>
      </c>
      <c r="M655" s="427" t="s">
        <v>448</v>
      </c>
      <c r="N655" s="593"/>
      <c r="O655" s="822">
        <v>18000000</v>
      </c>
    </row>
    <row r="656" spans="1:15" ht="51">
      <c r="A656" s="554">
        <v>98</v>
      </c>
      <c r="B656" s="555"/>
      <c r="C656" s="433" t="s">
        <v>2021</v>
      </c>
      <c r="D656" s="565" t="s">
        <v>2022</v>
      </c>
      <c r="E656" s="419" t="s">
        <v>5542</v>
      </c>
      <c r="F656" s="419" t="s">
        <v>5543</v>
      </c>
      <c r="G656" s="434" t="s">
        <v>2473</v>
      </c>
      <c r="H656" s="241" t="s">
        <v>6576</v>
      </c>
      <c r="I656" s="405"/>
      <c r="J656" s="405"/>
      <c r="K656" s="434" t="s">
        <v>5545</v>
      </c>
      <c r="L656" s="419" t="s">
        <v>5544</v>
      </c>
      <c r="M656" s="427" t="s">
        <v>2619</v>
      </c>
      <c r="N656" s="593"/>
      <c r="O656" s="822">
        <v>1541500</v>
      </c>
    </row>
    <row r="657" spans="1:15" ht="57" customHeight="1">
      <c r="A657" s="554">
        <v>99</v>
      </c>
      <c r="B657" s="555"/>
      <c r="C657" s="433" t="s">
        <v>2021</v>
      </c>
      <c r="D657" s="565" t="s">
        <v>2022</v>
      </c>
      <c r="E657" s="419" t="s">
        <v>7852</v>
      </c>
      <c r="F657" s="419" t="s">
        <v>7853</v>
      </c>
      <c r="G657" s="434" t="s">
        <v>2474</v>
      </c>
      <c r="H657" s="241" t="s">
        <v>6576</v>
      </c>
      <c r="I657" s="405"/>
      <c r="J657" s="405"/>
      <c r="K657" s="434" t="s">
        <v>7854</v>
      </c>
      <c r="L657" s="419" t="s">
        <v>5544</v>
      </c>
      <c r="M657" s="427" t="s">
        <v>2620</v>
      </c>
      <c r="N657" s="593"/>
      <c r="O657" s="822">
        <v>7870122</v>
      </c>
    </row>
    <row r="658" spans="1:15" ht="57" customHeight="1">
      <c r="A658" s="554">
        <v>100</v>
      </c>
      <c r="B658" s="555"/>
      <c r="C658" s="433" t="s">
        <v>2021</v>
      </c>
      <c r="D658" s="565" t="s">
        <v>2022</v>
      </c>
      <c r="E658" s="419" t="s">
        <v>7856</v>
      </c>
      <c r="F658" s="419" t="s">
        <v>7857</v>
      </c>
      <c r="G658" s="434" t="s">
        <v>2475</v>
      </c>
      <c r="H658" s="241" t="s">
        <v>6576</v>
      </c>
      <c r="I658" s="405"/>
      <c r="J658" s="405"/>
      <c r="K658" s="434" t="s">
        <v>8493</v>
      </c>
      <c r="L658" s="419" t="s">
        <v>5544</v>
      </c>
      <c r="M658" s="427" t="s">
        <v>2621</v>
      </c>
      <c r="N658" s="593"/>
      <c r="O658" s="822">
        <v>7248610</v>
      </c>
    </row>
    <row r="659" spans="1:15" ht="51">
      <c r="A659" s="554">
        <v>101</v>
      </c>
      <c r="B659" s="555"/>
      <c r="C659" s="433" t="s">
        <v>4409</v>
      </c>
      <c r="D659" s="565" t="s">
        <v>4410</v>
      </c>
      <c r="E659" s="419" t="s">
        <v>4411</v>
      </c>
      <c r="F659" s="419" t="s">
        <v>4412</v>
      </c>
      <c r="G659" s="434" t="s">
        <v>2476</v>
      </c>
      <c r="H659" s="241" t="s">
        <v>6576</v>
      </c>
      <c r="I659" s="405"/>
      <c r="J659" s="405"/>
      <c r="K659" s="434" t="s">
        <v>6229</v>
      </c>
      <c r="L659" s="419" t="s">
        <v>6228</v>
      </c>
      <c r="M659" s="427" t="s">
        <v>2627</v>
      </c>
      <c r="N659" s="593"/>
      <c r="O659" s="822">
        <v>1125000</v>
      </c>
    </row>
    <row r="660" spans="1:15" ht="60" customHeight="1">
      <c r="A660" s="554">
        <v>102</v>
      </c>
      <c r="B660" s="555"/>
      <c r="C660" s="433" t="s">
        <v>6231</v>
      </c>
      <c r="D660" s="565" t="s">
        <v>6232</v>
      </c>
      <c r="E660" s="419" t="s">
        <v>7582</v>
      </c>
      <c r="F660" s="435" t="s">
        <v>6473</v>
      </c>
      <c r="G660" s="434" t="s">
        <v>4427</v>
      </c>
      <c r="H660" s="241" t="s">
        <v>6576</v>
      </c>
      <c r="I660" s="405"/>
      <c r="J660" s="405"/>
      <c r="K660" s="434" t="s">
        <v>6475</v>
      </c>
      <c r="L660" s="419" t="s">
        <v>6474</v>
      </c>
      <c r="M660" s="427" t="s">
        <v>2126</v>
      </c>
      <c r="N660" s="593"/>
      <c r="O660" s="822">
        <v>4120000</v>
      </c>
    </row>
    <row r="661" spans="1:15" ht="51">
      <c r="A661" s="554">
        <v>103</v>
      </c>
      <c r="B661" s="555"/>
      <c r="C661" s="433" t="s">
        <v>7711</v>
      </c>
      <c r="D661" s="565" t="s">
        <v>8857</v>
      </c>
      <c r="E661" s="419" t="s">
        <v>5473</v>
      </c>
      <c r="F661" s="435" t="s">
        <v>5474</v>
      </c>
      <c r="G661" s="434" t="s">
        <v>5475</v>
      </c>
      <c r="H661" s="241" t="s">
        <v>6576</v>
      </c>
      <c r="I661" s="405"/>
      <c r="J661" s="405"/>
      <c r="K661" s="434" t="s">
        <v>5436</v>
      </c>
      <c r="L661" s="419" t="s">
        <v>5476</v>
      </c>
      <c r="M661" s="427" t="s">
        <v>938</v>
      </c>
      <c r="N661" s="593"/>
      <c r="O661" s="822">
        <v>4963000</v>
      </c>
    </row>
    <row r="662" spans="1:15" ht="51">
      <c r="A662" s="554">
        <v>104</v>
      </c>
      <c r="B662" s="555"/>
      <c r="C662" s="433" t="s">
        <v>7711</v>
      </c>
      <c r="D662" s="565" t="s">
        <v>8857</v>
      </c>
      <c r="E662" s="419" t="s">
        <v>8640</v>
      </c>
      <c r="F662" s="435" t="s">
        <v>8641</v>
      </c>
      <c r="G662" s="434" t="s">
        <v>8642</v>
      </c>
      <c r="H662" s="241" t="s">
        <v>6576</v>
      </c>
      <c r="I662" s="405"/>
      <c r="J662" s="405"/>
      <c r="K662" s="434" t="s">
        <v>6420</v>
      </c>
      <c r="L662" s="419" t="s">
        <v>5476</v>
      </c>
      <c r="M662" s="427" t="s">
        <v>2020</v>
      </c>
      <c r="N662" s="593"/>
      <c r="O662" s="822">
        <v>5000000</v>
      </c>
    </row>
    <row r="663" spans="1:15" ht="51">
      <c r="A663" s="554">
        <v>105</v>
      </c>
      <c r="B663" s="555"/>
      <c r="C663" s="433" t="s">
        <v>7711</v>
      </c>
      <c r="D663" s="565" t="s">
        <v>8857</v>
      </c>
      <c r="E663" s="419" t="s">
        <v>6422</v>
      </c>
      <c r="F663" s="435" t="s">
        <v>6423</v>
      </c>
      <c r="G663" s="434" t="s">
        <v>210</v>
      </c>
      <c r="H663" s="241" t="s">
        <v>6576</v>
      </c>
      <c r="I663" s="405"/>
      <c r="J663" s="405"/>
      <c r="K663" s="434" t="s">
        <v>6424</v>
      </c>
      <c r="L663" s="419" t="s">
        <v>5476</v>
      </c>
      <c r="M663" s="427" t="s">
        <v>5546</v>
      </c>
      <c r="N663" s="593"/>
      <c r="O663" s="822">
        <v>2227500</v>
      </c>
    </row>
    <row r="664" spans="1:15" ht="51">
      <c r="A664" s="554">
        <v>106</v>
      </c>
      <c r="B664" s="555"/>
      <c r="C664" s="433" t="s">
        <v>6426</v>
      </c>
      <c r="D664" s="565" t="s">
        <v>6427</v>
      </c>
      <c r="E664" s="419" t="s">
        <v>6428</v>
      </c>
      <c r="F664" s="435" t="s">
        <v>6429</v>
      </c>
      <c r="G664" s="434" t="s">
        <v>6430</v>
      </c>
      <c r="H664" s="241" t="s">
        <v>6576</v>
      </c>
      <c r="I664" s="405"/>
      <c r="J664" s="405"/>
      <c r="K664" s="434" t="s">
        <v>6432</v>
      </c>
      <c r="L664" s="419" t="s">
        <v>6431</v>
      </c>
      <c r="M664" s="427" t="s">
        <v>7855</v>
      </c>
      <c r="N664" s="593"/>
      <c r="O664" s="822">
        <v>3368000</v>
      </c>
    </row>
    <row r="665" spans="1:15" ht="51">
      <c r="A665" s="554">
        <v>107</v>
      </c>
      <c r="B665" s="555"/>
      <c r="C665" s="433" t="s">
        <v>6435</v>
      </c>
      <c r="D665" s="565" t="s">
        <v>6436</v>
      </c>
      <c r="E665" s="419" t="s">
        <v>8352</v>
      </c>
      <c r="F665" s="435" t="s">
        <v>6871</v>
      </c>
      <c r="G665" s="434" t="s">
        <v>4534</v>
      </c>
      <c r="H665" s="241" t="s">
        <v>6576</v>
      </c>
      <c r="I665" s="405"/>
      <c r="J665" s="405"/>
      <c r="K665" s="434" t="s">
        <v>6873</v>
      </c>
      <c r="L665" s="419" t="s">
        <v>6872</v>
      </c>
      <c r="M665" s="427" t="s">
        <v>4407</v>
      </c>
      <c r="N665" s="593"/>
      <c r="O665" s="822">
        <v>5050000</v>
      </c>
    </row>
    <row r="666" spans="1:15" ht="51">
      <c r="A666" s="554">
        <v>108</v>
      </c>
      <c r="B666" s="555"/>
      <c r="C666" s="433" t="s">
        <v>6874</v>
      </c>
      <c r="D666" s="565" t="s">
        <v>4410</v>
      </c>
      <c r="E666" s="419" t="s">
        <v>6875</v>
      </c>
      <c r="F666" s="435" t="s">
        <v>6876</v>
      </c>
      <c r="G666" s="434" t="s">
        <v>6877</v>
      </c>
      <c r="H666" s="241" t="s">
        <v>6576</v>
      </c>
      <c r="I666" s="405"/>
      <c r="J666" s="405"/>
      <c r="K666" s="434" t="s">
        <v>8817</v>
      </c>
      <c r="L666" s="419" t="s">
        <v>8038</v>
      </c>
      <c r="M666" s="427" t="s">
        <v>4408</v>
      </c>
      <c r="N666" s="593"/>
      <c r="O666" s="822">
        <v>19250000</v>
      </c>
    </row>
    <row r="667" spans="1:15" ht="51">
      <c r="A667" s="554">
        <v>109</v>
      </c>
      <c r="B667" s="555"/>
      <c r="C667" s="433" t="s">
        <v>8818</v>
      </c>
      <c r="D667" s="565" t="s">
        <v>8819</v>
      </c>
      <c r="E667" s="419" t="s">
        <v>1850</v>
      </c>
      <c r="F667" s="435" t="s">
        <v>1851</v>
      </c>
      <c r="G667" s="434" t="s">
        <v>8136</v>
      </c>
      <c r="H667" s="241" t="s">
        <v>6576</v>
      </c>
      <c r="I667" s="405"/>
      <c r="J667" s="405"/>
      <c r="K667" s="434" t="s">
        <v>8137</v>
      </c>
      <c r="L667" s="419" t="s">
        <v>6872</v>
      </c>
      <c r="M667" s="427" t="s">
        <v>6230</v>
      </c>
      <c r="N667" s="593"/>
      <c r="O667" s="822">
        <v>1650000</v>
      </c>
    </row>
    <row r="668" spans="1:15" ht="51">
      <c r="A668" s="554">
        <v>110</v>
      </c>
      <c r="B668" s="555"/>
      <c r="C668" s="433" t="s">
        <v>8806</v>
      </c>
      <c r="D668" s="565" t="s">
        <v>8807</v>
      </c>
      <c r="E668" s="419" t="s">
        <v>8808</v>
      </c>
      <c r="F668" s="435" t="s">
        <v>8809</v>
      </c>
      <c r="G668" s="434" t="s">
        <v>8810</v>
      </c>
      <c r="H668" s="241" t="s">
        <v>6576</v>
      </c>
      <c r="I668" s="405"/>
      <c r="J668" s="405"/>
      <c r="K668" s="434" t="s">
        <v>8812</v>
      </c>
      <c r="L668" s="419" t="s">
        <v>8811</v>
      </c>
      <c r="M668" s="427" t="s">
        <v>6476</v>
      </c>
      <c r="N668" s="593"/>
      <c r="O668" s="822">
        <v>5050000</v>
      </c>
    </row>
    <row r="669" spans="1:15" ht="51">
      <c r="A669" s="554">
        <v>111</v>
      </c>
      <c r="B669" s="555"/>
      <c r="C669" s="433" t="s">
        <v>4616</v>
      </c>
      <c r="D669" s="565" t="s">
        <v>4617</v>
      </c>
      <c r="E669" s="419" t="s">
        <v>4618</v>
      </c>
      <c r="F669" s="435" t="s">
        <v>4619</v>
      </c>
      <c r="G669" s="434" t="s">
        <v>5061</v>
      </c>
      <c r="H669" s="241" t="s">
        <v>6576</v>
      </c>
      <c r="I669" s="405"/>
      <c r="J669" s="405"/>
      <c r="K669" s="434" t="s">
        <v>5062</v>
      </c>
      <c r="L669" s="419" t="s">
        <v>8038</v>
      </c>
      <c r="M669" s="427" t="s">
        <v>5437</v>
      </c>
      <c r="N669" s="593"/>
      <c r="O669" s="822">
        <v>5908000</v>
      </c>
    </row>
    <row r="670" spans="1:15" ht="51">
      <c r="A670" s="554">
        <v>112</v>
      </c>
      <c r="B670" s="555"/>
      <c r="C670" s="433" t="s">
        <v>5064</v>
      </c>
      <c r="D670" s="565" t="s">
        <v>5065</v>
      </c>
      <c r="E670" s="419" t="s">
        <v>5066</v>
      </c>
      <c r="F670" s="435" t="s">
        <v>5067</v>
      </c>
      <c r="G670" s="434" t="s">
        <v>7968</v>
      </c>
      <c r="H670" s="241" t="s">
        <v>6576</v>
      </c>
      <c r="I670" s="405"/>
      <c r="J670" s="405"/>
      <c r="K670" s="434" t="s">
        <v>582</v>
      </c>
      <c r="L670" s="419" t="s">
        <v>7969</v>
      </c>
      <c r="M670" s="427" t="s">
        <v>6421</v>
      </c>
      <c r="N670" s="593"/>
      <c r="O670" s="822">
        <v>7369000</v>
      </c>
    </row>
    <row r="671" spans="1:15" ht="63.75">
      <c r="A671" s="554">
        <v>113</v>
      </c>
      <c r="B671" s="555"/>
      <c r="C671" s="433" t="s">
        <v>6765</v>
      </c>
      <c r="D671" s="565" t="s">
        <v>6766</v>
      </c>
      <c r="E671" s="419" t="s">
        <v>6767</v>
      </c>
      <c r="F671" s="435" t="s">
        <v>6768</v>
      </c>
      <c r="G671" s="434" t="s">
        <v>211</v>
      </c>
      <c r="H671" s="241" t="s">
        <v>6576</v>
      </c>
      <c r="I671" s="405"/>
      <c r="J671" s="405"/>
      <c r="K671" s="434" t="s">
        <v>6760</v>
      </c>
      <c r="L671" s="419" t="s">
        <v>3012</v>
      </c>
      <c r="M671" s="427" t="s">
        <v>6425</v>
      </c>
      <c r="N671" s="593"/>
      <c r="O671" s="822">
        <v>18500000</v>
      </c>
    </row>
    <row r="672" spans="1:15" ht="51">
      <c r="A672" s="554">
        <v>114</v>
      </c>
      <c r="B672" s="555"/>
      <c r="C672" s="433" t="s">
        <v>6763</v>
      </c>
      <c r="D672" s="434" t="s">
        <v>6800</v>
      </c>
      <c r="E672" s="419" t="s">
        <v>6801</v>
      </c>
      <c r="F672" s="435" t="s">
        <v>6802</v>
      </c>
      <c r="G672" s="434" t="s">
        <v>6803</v>
      </c>
      <c r="H672" s="241" t="s">
        <v>6576</v>
      </c>
      <c r="I672" s="405"/>
      <c r="J672" s="405"/>
      <c r="K672" s="434" t="s">
        <v>2433</v>
      </c>
      <c r="L672" s="419" t="s">
        <v>6804</v>
      </c>
      <c r="M672" s="427" t="s">
        <v>6433</v>
      </c>
      <c r="N672" s="593"/>
      <c r="O672" s="822">
        <v>13000000</v>
      </c>
    </row>
    <row r="673" spans="1:15" ht="51">
      <c r="A673" s="554">
        <v>115</v>
      </c>
      <c r="B673" s="555"/>
      <c r="C673" s="433" t="s">
        <v>6763</v>
      </c>
      <c r="D673" s="434" t="s">
        <v>6800</v>
      </c>
      <c r="E673" s="419" t="s">
        <v>6806</v>
      </c>
      <c r="F673" s="435" t="s">
        <v>6807</v>
      </c>
      <c r="G673" s="434" t="s">
        <v>212</v>
      </c>
      <c r="H673" s="241" t="s">
        <v>6576</v>
      </c>
      <c r="I673" s="405"/>
      <c r="J673" s="405"/>
      <c r="K673" s="434" t="s">
        <v>2435</v>
      </c>
      <c r="L673" s="419" t="s">
        <v>6804</v>
      </c>
      <c r="M673" s="427" t="s">
        <v>6434</v>
      </c>
      <c r="N673" s="593"/>
      <c r="O673" s="822">
        <v>2662500</v>
      </c>
    </row>
    <row r="674" spans="1:15" ht="51">
      <c r="A674" s="554">
        <v>116</v>
      </c>
      <c r="B674" s="555"/>
      <c r="C674" s="433" t="s">
        <v>7520</v>
      </c>
      <c r="D674" s="434" t="s">
        <v>7521</v>
      </c>
      <c r="E674" s="419" t="s">
        <v>7522</v>
      </c>
      <c r="F674" s="435" t="s">
        <v>7523</v>
      </c>
      <c r="G674" s="434" t="s">
        <v>7524</v>
      </c>
      <c r="H674" s="241" t="s">
        <v>6576</v>
      </c>
      <c r="I674" s="405"/>
      <c r="J674" s="405"/>
      <c r="K674" s="434" t="s">
        <v>3410</v>
      </c>
      <c r="L674" s="419" t="s">
        <v>7525</v>
      </c>
      <c r="M674" s="427" t="s">
        <v>5063</v>
      </c>
      <c r="N674" s="593"/>
      <c r="O674" s="822">
        <v>1200000</v>
      </c>
    </row>
    <row r="675" spans="1:15" ht="51">
      <c r="A675" s="554">
        <v>117</v>
      </c>
      <c r="B675" s="555"/>
      <c r="C675" s="433" t="s">
        <v>3412</v>
      </c>
      <c r="D675" s="434" t="s">
        <v>3413</v>
      </c>
      <c r="E675" s="419" t="s">
        <v>3414</v>
      </c>
      <c r="F675" s="435" t="s">
        <v>3415</v>
      </c>
      <c r="G675" s="434" t="s">
        <v>3416</v>
      </c>
      <c r="H675" s="241" t="s">
        <v>6576</v>
      </c>
      <c r="I675" s="405"/>
      <c r="J675" s="405"/>
      <c r="K675" s="434" t="s">
        <v>3418</v>
      </c>
      <c r="L675" s="419" t="s">
        <v>3417</v>
      </c>
      <c r="M675" s="427" t="s">
        <v>7970</v>
      </c>
      <c r="N675" s="593"/>
      <c r="O675" s="822">
        <v>20030000</v>
      </c>
    </row>
    <row r="676" spans="1:15" ht="51">
      <c r="A676" s="554">
        <v>118</v>
      </c>
      <c r="B676" s="555"/>
      <c r="C676" s="433" t="s">
        <v>3420</v>
      </c>
      <c r="D676" s="434" t="s">
        <v>5343</v>
      </c>
      <c r="E676" s="419" t="s">
        <v>5344</v>
      </c>
      <c r="F676" s="435" t="s">
        <v>5345</v>
      </c>
      <c r="G676" s="434" t="s">
        <v>1826</v>
      </c>
      <c r="H676" s="241" t="s">
        <v>6576</v>
      </c>
      <c r="I676" s="405"/>
      <c r="J676" s="405"/>
      <c r="K676" s="434" t="s">
        <v>1827</v>
      </c>
      <c r="L676" s="419" t="s">
        <v>3417</v>
      </c>
      <c r="M676" s="427" t="s">
        <v>6764</v>
      </c>
      <c r="N676" s="593"/>
      <c r="O676" s="822">
        <v>1600000</v>
      </c>
    </row>
    <row r="677" spans="1:15" ht="51">
      <c r="A677" s="554">
        <v>119</v>
      </c>
      <c r="B677" s="555"/>
      <c r="C677" s="433" t="s">
        <v>1829</v>
      </c>
      <c r="D677" s="434" t="s">
        <v>1830</v>
      </c>
      <c r="E677" s="419" t="s">
        <v>1831</v>
      </c>
      <c r="F677" s="435" t="s">
        <v>1809</v>
      </c>
      <c r="G677" s="434" t="s">
        <v>1810</v>
      </c>
      <c r="H677" s="241" t="s">
        <v>6576</v>
      </c>
      <c r="I677" s="405"/>
      <c r="J677" s="405"/>
      <c r="K677" s="434" t="s">
        <v>2797</v>
      </c>
      <c r="L677" s="419" t="s">
        <v>1811</v>
      </c>
      <c r="M677" s="427" t="s">
        <v>6761</v>
      </c>
      <c r="N677" s="593"/>
      <c r="O677" s="822">
        <v>5000000</v>
      </c>
    </row>
    <row r="678" spans="1:15" ht="63.75">
      <c r="A678" s="554">
        <v>120</v>
      </c>
      <c r="B678" s="555"/>
      <c r="C678" s="433" t="s">
        <v>2800</v>
      </c>
      <c r="D678" s="434" t="s">
        <v>2801</v>
      </c>
      <c r="E678" s="419" t="s">
        <v>2802</v>
      </c>
      <c r="F678" s="435" t="s">
        <v>2803</v>
      </c>
      <c r="G678" s="434" t="s">
        <v>69</v>
      </c>
      <c r="H678" s="241" t="s">
        <v>6576</v>
      </c>
      <c r="I678" s="405"/>
      <c r="J678" s="405"/>
      <c r="K678" s="434" t="s">
        <v>6666</v>
      </c>
      <c r="L678" s="419" t="s">
        <v>6665</v>
      </c>
      <c r="M678" s="427" t="s">
        <v>6762</v>
      </c>
      <c r="N678" s="593"/>
      <c r="O678" s="822">
        <v>6632500</v>
      </c>
    </row>
    <row r="679" spans="1:15" ht="51">
      <c r="A679" s="554">
        <v>121</v>
      </c>
      <c r="B679" s="555"/>
      <c r="C679" s="433" t="s">
        <v>6668</v>
      </c>
      <c r="D679" s="434" t="s">
        <v>1162</v>
      </c>
      <c r="E679" s="419" t="s">
        <v>1163</v>
      </c>
      <c r="F679" s="435" t="s">
        <v>1164</v>
      </c>
      <c r="G679" s="434" t="s">
        <v>70</v>
      </c>
      <c r="H679" s="241" t="s">
        <v>6576</v>
      </c>
      <c r="I679" s="405"/>
      <c r="J679" s="405"/>
      <c r="K679" s="434" t="s">
        <v>1166</v>
      </c>
      <c r="L679" s="419" t="s">
        <v>1165</v>
      </c>
      <c r="M679" s="427" t="s">
        <v>6805</v>
      </c>
      <c r="N679" s="593"/>
      <c r="O679" s="822">
        <v>3701250</v>
      </c>
    </row>
    <row r="680" spans="1:15" ht="57" customHeight="1">
      <c r="A680" s="554">
        <v>122</v>
      </c>
      <c r="B680" s="555"/>
      <c r="C680" s="433" t="s">
        <v>1168</v>
      </c>
      <c r="D680" s="434" t="s">
        <v>1169</v>
      </c>
      <c r="E680" s="419" t="s">
        <v>3843</v>
      </c>
      <c r="F680" s="435" t="s">
        <v>3844</v>
      </c>
      <c r="G680" s="434" t="s">
        <v>3845</v>
      </c>
      <c r="H680" s="241" t="s">
        <v>6576</v>
      </c>
      <c r="I680" s="405"/>
      <c r="J680" s="405"/>
      <c r="K680" s="434" t="s">
        <v>3847</v>
      </c>
      <c r="L680" s="419" t="s">
        <v>3846</v>
      </c>
      <c r="M680" s="427" t="s">
        <v>6808</v>
      </c>
      <c r="N680" s="593"/>
      <c r="O680" s="822">
        <v>4554000</v>
      </c>
    </row>
    <row r="681" spans="1:15" ht="51">
      <c r="A681" s="554">
        <v>123</v>
      </c>
      <c r="B681" s="555"/>
      <c r="C681" s="433" t="s">
        <v>3850</v>
      </c>
      <c r="D681" s="434" t="s">
        <v>3851</v>
      </c>
      <c r="E681" s="419" t="s">
        <v>3852</v>
      </c>
      <c r="F681" s="435" t="s">
        <v>3853</v>
      </c>
      <c r="G681" s="434" t="s">
        <v>3854</v>
      </c>
      <c r="H681" s="241" t="s">
        <v>6576</v>
      </c>
      <c r="I681" s="405"/>
      <c r="J681" s="405"/>
      <c r="K681" s="434" t="s">
        <v>3855</v>
      </c>
      <c r="L681" s="419" t="s">
        <v>1811</v>
      </c>
      <c r="M681" s="427" t="s">
        <v>6809</v>
      </c>
      <c r="N681" s="593"/>
      <c r="O681" s="822">
        <v>7235000</v>
      </c>
    </row>
    <row r="682" spans="1:15" ht="51">
      <c r="A682" s="554">
        <v>124</v>
      </c>
      <c r="B682" s="555"/>
      <c r="C682" s="433" t="s">
        <v>7536</v>
      </c>
      <c r="D682" s="434" t="s">
        <v>3620</v>
      </c>
      <c r="E682" s="419" t="s">
        <v>1781</v>
      </c>
      <c r="F682" s="435" t="s">
        <v>1782</v>
      </c>
      <c r="G682" s="434" t="s">
        <v>1783</v>
      </c>
      <c r="H682" s="241" t="s">
        <v>6576</v>
      </c>
      <c r="I682" s="405"/>
      <c r="J682" s="405"/>
      <c r="K682" s="434" t="s">
        <v>2857</v>
      </c>
      <c r="L682" s="419" t="s">
        <v>1165</v>
      </c>
      <c r="M682" s="427" t="s">
        <v>8175</v>
      </c>
      <c r="N682" s="593"/>
      <c r="O682" s="822">
        <v>19000000</v>
      </c>
    </row>
    <row r="683" spans="1:15" ht="51" customHeight="1">
      <c r="A683" s="554">
        <v>125</v>
      </c>
      <c r="B683" s="555"/>
      <c r="C683" s="433" t="s">
        <v>6148</v>
      </c>
      <c r="D683" s="434" t="s">
        <v>3620</v>
      </c>
      <c r="E683" s="419" t="s">
        <v>6149</v>
      </c>
      <c r="F683" s="435" t="s">
        <v>6400</v>
      </c>
      <c r="G683" s="434" t="s">
        <v>6401</v>
      </c>
      <c r="H683" s="241" t="s">
        <v>6576</v>
      </c>
      <c r="I683" s="405"/>
      <c r="J683" s="405"/>
      <c r="K683" s="434" t="s">
        <v>6403</v>
      </c>
      <c r="L683" s="419" t="s">
        <v>6402</v>
      </c>
      <c r="M683" s="427" t="s">
        <v>2847</v>
      </c>
      <c r="N683" s="593"/>
      <c r="O683" s="822">
        <v>75000000</v>
      </c>
    </row>
    <row r="684" spans="1:15" ht="51" customHeight="1">
      <c r="A684" s="554">
        <v>126</v>
      </c>
      <c r="B684" s="555"/>
      <c r="C684" s="433" t="s">
        <v>8122</v>
      </c>
      <c r="D684" s="434" t="s">
        <v>8123</v>
      </c>
      <c r="E684" s="419" t="s">
        <v>8124</v>
      </c>
      <c r="F684" s="435" t="s">
        <v>6410</v>
      </c>
      <c r="G684" s="434" t="s">
        <v>7307</v>
      </c>
      <c r="H684" s="241" t="s">
        <v>6576</v>
      </c>
      <c r="I684" s="405"/>
      <c r="J684" s="405"/>
      <c r="K684" s="434" t="s">
        <v>8538</v>
      </c>
      <c r="L684" s="419" t="s">
        <v>7308</v>
      </c>
      <c r="M684" s="427" t="s">
        <v>7519</v>
      </c>
      <c r="N684" s="593"/>
      <c r="O684" s="822">
        <v>4125000</v>
      </c>
    </row>
    <row r="685" spans="1:15" ht="63.75" customHeight="1">
      <c r="A685" s="554">
        <v>127</v>
      </c>
      <c r="B685" s="555"/>
      <c r="C685" s="433" t="s">
        <v>4142</v>
      </c>
      <c r="D685" s="434" t="s">
        <v>4143</v>
      </c>
      <c r="E685" s="419" t="s">
        <v>4144</v>
      </c>
      <c r="F685" s="435" t="s">
        <v>4145</v>
      </c>
      <c r="G685" s="434" t="s">
        <v>71</v>
      </c>
      <c r="H685" s="241" t="s">
        <v>6576</v>
      </c>
      <c r="I685" s="405"/>
      <c r="J685" s="405"/>
      <c r="K685" s="434" t="s">
        <v>4146</v>
      </c>
      <c r="L685" s="419" t="s">
        <v>6402</v>
      </c>
      <c r="M685" s="427" t="s">
        <v>3411</v>
      </c>
      <c r="N685" s="593"/>
      <c r="O685" s="822">
        <v>15242400</v>
      </c>
    </row>
    <row r="686" spans="1:15" ht="63.75" customHeight="1">
      <c r="A686" s="554">
        <v>128</v>
      </c>
      <c r="B686" s="555"/>
      <c r="C686" s="433" t="s">
        <v>4148</v>
      </c>
      <c r="D686" s="434" t="s">
        <v>4149</v>
      </c>
      <c r="E686" s="419" t="s">
        <v>4150</v>
      </c>
      <c r="F686" s="435" t="s">
        <v>6012</v>
      </c>
      <c r="G686" s="434" t="s">
        <v>72</v>
      </c>
      <c r="H686" s="241" t="s">
        <v>6576</v>
      </c>
      <c r="I686" s="405"/>
      <c r="J686" s="405"/>
      <c r="K686" s="434" t="s">
        <v>6013</v>
      </c>
      <c r="L686" s="419" t="s">
        <v>7308</v>
      </c>
      <c r="M686" s="427" t="s">
        <v>3419</v>
      </c>
      <c r="N686" s="593"/>
      <c r="O686" s="822">
        <v>1449991</v>
      </c>
    </row>
    <row r="687" spans="1:15" ht="51" customHeight="1">
      <c r="A687" s="554">
        <v>129</v>
      </c>
      <c r="B687" s="555"/>
      <c r="C687" s="433" t="s">
        <v>5407</v>
      </c>
      <c r="D687" s="434" t="s">
        <v>3795</v>
      </c>
      <c r="E687" s="419" t="s">
        <v>2370</v>
      </c>
      <c r="F687" s="435" t="s">
        <v>2371</v>
      </c>
      <c r="G687" s="434" t="s">
        <v>73</v>
      </c>
      <c r="H687" s="241" t="s">
        <v>6576</v>
      </c>
      <c r="I687" s="405"/>
      <c r="J687" s="405"/>
      <c r="K687" s="434" t="s">
        <v>2372</v>
      </c>
      <c r="L687" s="419" t="s">
        <v>7308</v>
      </c>
      <c r="M687" s="427" t="s">
        <v>1828</v>
      </c>
      <c r="N687" s="593"/>
      <c r="O687" s="822">
        <v>20047274</v>
      </c>
    </row>
    <row r="688" spans="1:15" ht="51">
      <c r="A688" s="554">
        <v>130</v>
      </c>
      <c r="B688" s="566"/>
      <c r="C688" s="433" t="s">
        <v>2376</v>
      </c>
      <c r="D688" s="434" t="s">
        <v>4143</v>
      </c>
      <c r="E688" s="419" t="s">
        <v>2377</v>
      </c>
      <c r="F688" s="435" t="s">
        <v>2378</v>
      </c>
      <c r="G688" s="434" t="s">
        <v>2379</v>
      </c>
      <c r="H688" s="241" t="s">
        <v>6576</v>
      </c>
      <c r="I688" s="567"/>
      <c r="J688" s="568"/>
      <c r="K688" s="434" t="s">
        <v>2380</v>
      </c>
      <c r="L688" s="419" t="s">
        <v>2374</v>
      </c>
      <c r="M688" s="427" t="s">
        <v>2798</v>
      </c>
      <c r="N688" s="593"/>
      <c r="O688" s="822">
        <v>13369000</v>
      </c>
    </row>
    <row r="689" spans="1:15" ht="51">
      <c r="A689" s="554">
        <v>131</v>
      </c>
      <c r="B689" s="406"/>
      <c r="C689" s="433" t="s">
        <v>2653</v>
      </c>
      <c r="D689" s="434" t="s">
        <v>2654</v>
      </c>
      <c r="E689" s="419" t="s">
        <v>2655</v>
      </c>
      <c r="F689" s="435" t="s">
        <v>2656</v>
      </c>
      <c r="G689" s="434" t="s">
        <v>4432</v>
      </c>
      <c r="H689" s="241" t="s">
        <v>6576</v>
      </c>
      <c r="I689" s="407"/>
      <c r="J689" s="408"/>
      <c r="K689" s="434" t="s">
        <v>3625</v>
      </c>
      <c r="L689" s="419" t="s">
        <v>2374</v>
      </c>
      <c r="M689" s="427" t="s">
        <v>2799</v>
      </c>
      <c r="N689" s="593"/>
      <c r="O689" s="822">
        <v>6606250</v>
      </c>
    </row>
    <row r="690" spans="1:15" ht="63.75">
      <c r="A690" s="554">
        <v>132</v>
      </c>
      <c r="B690" s="406"/>
      <c r="C690" s="433" t="s">
        <v>3627</v>
      </c>
      <c r="D690" s="434" t="s">
        <v>6461</v>
      </c>
      <c r="E690" s="419" t="s">
        <v>6462</v>
      </c>
      <c r="F690" s="435" t="s">
        <v>6463</v>
      </c>
      <c r="G690" s="434" t="s">
        <v>8725</v>
      </c>
      <c r="H690" s="241" t="s">
        <v>6576</v>
      </c>
      <c r="I690" s="407"/>
      <c r="J690" s="408"/>
      <c r="K690" s="434" t="s">
        <v>8727</v>
      </c>
      <c r="L690" s="419" t="s">
        <v>8726</v>
      </c>
      <c r="M690" s="427" t="s">
        <v>6667</v>
      </c>
      <c r="N690" s="593"/>
      <c r="O690" s="822">
        <v>10350000</v>
      </c>
    </row>
    <row r="691" spans="1:15" ht="51">
      <c r="A691" s="554">
        <v>133</v>
      </c>
      <c r="B691" s="406"/>
      <c r="C691" s="433" t="s">
        <v>8729</v>
      </c>
      <c r="D691" s="434" t="s">
        <v>8730</v>
      </c>
      <c r="E691" s="419" t="s">
        <v>8731</v>
      </c>
      <c r="F691" s="435" t="s">
        <v>8732</v>
      </c>
      <c r="G691" s="434" t="s">
        <v>4433</v>
      </c>
      <c r="H691" s="241" t="s">
        <v>6576</v>
      </c>
      <c r="I691" s="407"/>
      <c r="J691" s="408"/>
      <c r="K691" s="434" t="s">
        <v>8734</v>
      </c>
      <c r="L691" s="419" t="s">
        <v>8733</v>
      </c>
      <c r="M691" s="427" t="s">
        <v>1167</v>
      </c>
      <c r="N691" s="593"/>
      <c r="O691" s="822">
        <v>8859600</v>
      </c>
    </row>
    <row r="692" spans="1:15" ht="51">
      <c r="A692" s="554">
        <v>134</v>
      </c>
      <c r="B692" s="406"/>
      <c r="C692" s="433" t="s">
        <v>8736</v>
      </c>
      <c r="D692" s="434" t="s">
        <v>8737</v>
      </c>
      <c r="E692" s="419" t="s">
        <v>7700</v>
      </c>
      <c r="F692" s="435" t="s">
        <v>7701</v>
      </c>
      <c r="G692" s="434" t="s">
        <v>4572</v>
      </c>
      <c r="H692" s="241" t="s">
        <v>6576</v>
      </c>
      <c r="I692" s="407"/>
      <c r="J692" s="408"/>
      <c r="K692" s="434" t="s">
        <v>7702</v>
      </c>
      <c r="L692" s="419" t="s">
        <v>8733</v>
      </c>
      <c r="M692" s="427" t="s">
        <v>3848</v>
      </c>
      <c r="N692" s="593"/>
      <c r="O692" s="822">
        <v>3190333</v>
      </c>
    </row>
    <row r="693" spans="1:15" ht="63.75">
      <c r="A693" s="554">
        <v>135</v>
      </c>
      <c r="B693" s="406"/>
      <c r="C693" s="433" t="s">
        <v>8612</v>
      </c>
      <c r="D693" s="434" t="s">
        <v>8613</v>
      </c>
      <c r="E693" s="419" t="s">
        <v>4849</v>
      </c>
      <c r="F693" s="435" t="s">
        <v>331</v>
      </c>
      <c r="G693" s="434" t="s">
        <v>6669</v>
      </c>
      <c r="H693" s="241" t="s">
        <v>6576</v>
      </c>
      <c r="I693" s="407"/>
      <c r="J693" s="408"/>
      <c r="K693" s="434" t="s">
        <v>1147</v>
      </c>
      <c r="L693" s="419" t="s">
        <v>8726</v>
      </c>
      <c r="M693" s="427" t="s">
        <v>3849</v>
      </c>
      <c r="N693" s="593"/>
      <c r="O693" s="822">
        <v>8250000</v>
      </c>
    </row>
    <row r="694" spans="1:15" ht="57" customHeight="1">
      <c r="A694" s="554">
        <v>136</v>
      </c>
      <c r="B694" s="406"/>
      <c r="C694" s="433" t="s">
        <v>5576</v>
      </c>
      <c r="D694" s="434" t="s">
        <v>5577</v>
      </c>
      <c r="E694" s="419" t="s">
        <v>1963</v>
      </c>
      <c r="F694" s="435" t="s">
        <v>1715</v>
      </c>
      <c r="G694" s="434" t="s">
        <v>4573</v>
      </c>
      <c r="H694" s="241" t="s">
        <v>6576</v>
      </c>
      <c r="I694" s="407"/>
      <c r="J694" s="408"/>
      <c r="K694" s="434" t="s">
        <v>3548</v>
      </c>
      <c r="L694" s="419" t="s">
        <v>1716</v>
      </c>
      <c r="M694" s="427" t="s">
        <v>1391</v>
      </c>
      <c r="N694" s="593"/>
      <c r="O694" s="822">
        <v>2279801</v>
      </c>
    </row>
    <row r="695" spans="1:15" ht="51">
      <c r="A695" s="554">
        <v>137</v>
      </c>
      <c r="B695" s="406"/>
      <c r="C695" s="433" t="s">
        <v>1103</v>
      </c>
      <c r="D695" s="434" t="s">
        <v>1104</v>
      </c>
      <c r="E695" s="419" t="s">
        <v>1105</v>
      </c>
      <c r="F695" s="435" t="s">
        <v>7903</v>
      </c>
      <c r="G695" s="434" t="s">
        <v>4574</v>
      </c>
      <c r="H695" s="241" t="s">
        <v>6576</v>
      </c>
      <c r="I695" s="407"/>
      <c r="J695" s="408"/>
      <c r="K695" s="434" t="s">
        <v>8028</v>
      </c>
      <c r="L695" s="419" t="s">
        <v>1716</v>
      </c>
      <c r="M695" s="427" t="s">
        <v>2858</v>
      </c>
      <c r="N695" s="593"/>
      <c r="O695" s="822">
        <v>3083600</v>
      </c>
    </row>
    <row r="696" spans="1:15" ht="51">
      <c r="A696" s="554">
        <v>138</v>
      </c>
      <c r="B696" s="406"/>
      <c r="C696" s="433" t="s">
        <v>8030</v>
      </c>
      <c r="D696" s="434" t="s">
        <v>5231</v>
      </c>
      <c r="E696" s="419" t="s">
        <v>5232</v>
      </c>
      <c r="F696" s="435" t="s">
        <v>5233</v>
      </c>
      <c r="G696" s="434" t="s">
        <v>5053</v>
      </c>
      <c r="H696" s="241" t="s">
        <v>6576</v>
      </c>
      <c r="I696" s="407"/>
      <c r="J696" s="408"/>
      <c r="K696" s="434" t="s">
        <v>4970</v>
      </c>
      <c r="L696" s="419" t="s">
        <v>1716</v>
      </c>
      <c r="M696" s="427" t="s">
        <v>6404</v>
      </c>
      <c r="N696" s="593"/>
      <c r="O696" s="822">
        <v>17663000</v>
      </c>
    </row>
    <row r="697" spans="1:15" ht="51" customHeight="1">
      <c r="A697" s="554">
        <v>139</v>
      </c>
      <c r="B697" s="406"/>
      <c r="C697" s="433" t="s">
        <v>4972</v>
      </c>
      <c r="D697" s="434" t="s">
        <v>4973</v>
      </c>
      <c r="E697" s="419" t="s">
        <v>4974</v>
      </c>
      <c r="F697" s="435" t="s">
        <v>4975</v>
      </c>
      <c r="G697" s="434" t="s">
        <v>4976</v>
      </c>
      <c r="H697" s="241" t="s">
        <v>6576</v>
      </c>
      <c r="I697" s="407"/>
      <c r="J697" s="408"/>
      <c r="K697" s="434" t="s">
        <v>6757</v>
      </c>
      <c r="L697" s="419" t="s">
        <v>8726</v>
      </c>
      <c r="M697" s="427" t="s">
        <v>6127</v>
      </c>
      <c r="N697" s="593"/>
      <c r="O697" s="822">
        <v>47934000</v>
      </c>
    </row>
    <row r="698" spans="1:15" ht="51">
      <c r="A698" s="554">
        <v>140</v>
      </c>
      <c r="B698" s="406"/>
      <c r="C698" s="433" t="s">
        <v>6759</v>
      </c>
      <c r="D698" s="434" t="s">
        <v>1178</v>
      </c>
      <c r="E698" s="419" t="s">
        <v>2907</v>
      </c>
      <c r="F698" s="435" t="s">
        <v>7851</v>
      </c>
      <c r="G698" s="434" t="s">
        <v>312</v>
      </c>
      <c r="H698" s="241" t="s">
        <v>6576</v>
      </c>
      <c r="I698" s="407"/>
      <c r="J698" s="408"/>
      <c r="K698" s="434" t="s">
        <v>2714</v>
      </c>
      <c r="L698" s="419" t="s">
        <v>7525</v>
      </c>
      <c r="M698" s="427" t="s">
        <v>6135</v>
      </c>
      <c r="N698" s="593"/>
      <c r="O698" s="822">
        <v>4000000</v>
      </c>
    </row>
    <row r="699" spans="1:15" ht="51">
      <c r="A699" s="554">
        <v>141</v>
      </c>
      <c r="B699" s="406"/>
      <c r="C699" s="433" t="s">
        <v>2716</v>
      </c>
      <c r="D699" s="434" t="s">
        <v>2717</v>
      </c>
      <c r="E699" s="419" t="s">
        <v>6314</v>
      </c>
      <c r="F699" s="435" t="s">
        <v>6315</v>
      </c>
      <c r="G699" s="434" t="s">
        <v>4575</v>
      </c>
      <c r="H699" s="241" t="s">
        <v>6576</v>
      </c>
      <c r="I699" s="407"/>
      <c r="J699" s="408"/>
      <c r="K699" s="434" t="s">
        <v>6317</v>
      </c>
      <c r="L699" s="419" t="s">
        <v>6316</v>
      </c>
      <c r="M699" s="427" t="s">
        <v>4147</v>
      </c>
      <c r="N699" s="593"/>
      <c r="O699" s="822">
        <v>4737500</v>
      </c>
    </row>
    <row r="700" spans="1:15" ht="51" customHeight="1">
      <c r="A700" s="554">
        <v>142</v>
      </c>
      <c r="B700" s="406"/>
      <c r="C700" s="433" t="s">
        <v>6319</v>
      </c>
      <c r="D700" s="434" t="s">
        <v>6320</v>
      </c>
      <c r="E700" s="419" t="s">
        <v>6321</v>
      </c>
      <c r="F700" s="435" t="s">
        <v>5234</v>
      </c>
      <c r="G700" s="434" t="s">
        <v>1533</v>
      </c>
      <c r="H700" s="241" t="s">
        <v>6576</v>
      </c>
      <c r="I700" s="407"/>
      <c r="J700" s="408"/>
      <c r="K700" s="434" t="s">
        <v>5235</v>
      </c>
      <c r="L700" s="419" t="s">
        <v>6316</v>
      </c>
      <c r="M700" s="427" t="s">
        <v>5406</v>
      </c>
      <c r="N700" s="593"/>
      <c r="O700" s="822">
        <v>9296700</v>
      </c>
    </row>
    <row r="701" spans="1:15" ht="60" customHeight="1">
      <c r="A701" s="554">
        <v>143</v>
      </c>
      <c r="B701" s="406"/>
      <c r="C701" s="433" t="s">
        <v>5238</v>
      </c>
      <c r="D701" s="434" t="s">
        <v>5239</v>
      </c>
      <c r="E701" s="419" t="s">
        <v>3232</v>
      </c>
      <c r="F701" s="435" t="s">
        <v>3233</v>
      </c>
      <c r="G701" s="434" t="s">
        <v>3234</v>
      </c>
      <c r="H701" s="241" t="s">
        <v>6576</v>
      </c>
      <c r="I701" s="407"/>
      <c r="J701" s="408"/>
      <c r="K701" s="434" t="s">
        <v>5578</v>
      </c>
      <c r="L701" s="419" t="s">
        <v>5236</v>
      </c>
      <c r="M701" s="427" t="s">
        <v>2373</v>
      </c>
      <c r="N701" s="593"/>
      <c r="O701" s="822">
        <v>10503000</v>
      </c>
    </row>
    <row r="702" spans="1:15" ht="51" customHeight="1">
      <c r="A702" s="554">
        <v>144</v>
      </c>
      <c r="B702" s="406"/>
      <c r="C702" s="433" t="s">
        <v>9022</v>
      </c>
      <c r="D702" s="434" t="s">
        <v>3842</v>
      </c>
      <c r="E702" s="419" t="s">
        <v>8125</v>
      </c>
      <c r="F702" s="435" t="s">
        <v>8126</v>
      </c>
      <c r="G702" s="434" t="s">
        <v>8127</v>
      </c>
      <c r="H702" s="241" t="s">
        <v>6576</v>
      </c>
      <c r="I702" s="407"/>
      <c r="J702" s="408"/>
      <c r="K702" s="434" t="s">
        <v>8128</v>
      </c>
      <c r="L702" s="419" t="s">
        <v>9020</v>
      </c>
      <c r="M702" s="427" t="s">
        <v>2375</v>
      </c>
      <c r="N702" s="593"/>
      <c r="O702" s="822">
        <v>41957500</v>
      </c>
    </row>
    <row r="703" spans="1:15" ht="89.25" customHeight="1">
      <c r="A703" s="554">
        <v>145</v>
      </c>
      <c r="B703" s="406"/>
      <c r="C703" s="433" t="s">
        <v>8130</v>
      </c>
      <c r="D703" s="434" t="s">
        <v>8131</v>
      </c>
      <c r="E703" s="419" t="s">
        <v>7950</v>
      </c>
      <c r="F703" s="435" t="s">
        <v>7951</v>
      </c>
      <c r="G703" s="434" t="s">
        <v>7952</v>
      </c>
      <c r="H703" s="241" t="s">
        <v>6576</v>
      </c>
      <c r="I703" s="407"/>
      <c r="J703" s="408"/>
      <c r="K703" s="434" t="s">
        <v>7954</v>
      </c>
      <c r="L703" s="419" t="s">
        <v>7953</v>
      </c>
      <c r="M703" s="427" t="s">
        <v>2652</v>
      </c>
      <c r="N703" s="593"/>
      <c r="O703" s="822">
        <v>2325000</v>
      </c>
    </row>
    <row r="704" spans="1:15" ht="33.75" customHeight="1">
      <c r="A704" s="554">
        <v>146</v>
      </c>
      <c r="B704" s="406"/>
      <c r="C704" s="433" t="s">
        <v>8130</v>
      </c>
      <c r="D704" s="434" t="s">
        <v>8131</v>
      </c>
      <c r="E704" s="419" t="s">
        <v>7950</v>
      </c>
      <c r="F704" s="435" t="s">
        <v>7956</v>
      </c>
      <c r="G704" s="434" t="s">
        <v>7957</v>
      </c>
      <c r="H704" s="241" t="s">
        <v>6576</v>
      </c>
      <c r="I704" s="407"/>
      <c r="J704" s="408"/>
      <c r="K704" s="434" t="s">
        <v>7958</v>
      </c>
      <c r="L704" s="419" t="s">
        <v>7953</v>
      </c>
      <c r="M704" s="427" t="s">
        <v>3626</v>
      </c>
      <c r="N704" s="593"/>
      <c r="O704" s="822">
        <v>93000000</v>
      </c>
    </row>
    <row r="705" spans="1:15" ht="51">
      <c r="A705" s="554">
        <v>147</v>
      </c>
      <c r="B705" s="406"/>
      <c r="C705" s="433" t="s">
        <v>7960</v>
      </c>
      <c r="D705" s="434" t="s">
        <v>8131</v>
      </c>
      <c r="E705" s="419" t="s">
        <v>7961</v>
      </c>
      <c r="F705" s="435" t="s">
        <v>7962</v>
      </c>
      <c r="G705" s="434" t="s">
        <v>7963</v>
      </c>
      <c r="H705" s="241" t="s">
        <v>6576</v>
      </c>
      <c r="I705" s="407"/>
      <c r="J705" s="408"/>
      <c r="K705" s="434" t="s">
        <v>7964</v>
      </c>
      <c r="L705" s="419" t="s">
        <v>5718</v>
      </c>
      <c r="M705" s="427" t="s">
        <v>8728</v>
      </c>
      <c r="N705" s="593"/>
      <c r="O705" s="822">
        <v>30946000</v>
      </c>
    </row>
    <row r="706" spans="1:15" ht="89.25">
      <c r="A706" s="554">
        <v>148</v>
      </c>
      <c r="B706" s="406"/>
      <c r="C706" s="433" t="s">
        <v>2680</v>
      </c>
      <c r="D706" s="434" t="s">
        <v>4422</v>
      </c>
      <c r="E706" s="419" t="s">
        <v>4423</v>
      </c>
      <c r="F706" s="435" t="s">
        <v>1392</v>
      </c>
      <c r="G706" s="434" t="s">
        <v>1393</v>
      </c>
      <c r="H706" s="241" t="s">
        <v>6576</v>
      </c>
      <c r="I706" s="407"/>
      <c r="J706" s="408"/>
      <c r="K706" s="434" t="s">
        <v>1394</v>
      </c>
      <c r="L706" s="419" t="s">
        <v>1395</v>
      </c>
      <c r="M706" s="427" t="s">
        <v>8735</v>
      </c>
      <c r="N706" s="593"/>
      <c r="O706" s="822">
        <v>265733555</v>
      </c>
    </row>
    <row r="707" spans="1:15" ht="33.75" customHeight="1">
      <c r="A707" s="554">
        <v>149</v>
      </c>
      <c r="B707" s="406"/>
      <c r="C707" s="433" t="s">
        <v>1397</v>
      </c>
      <c r="D707" s="434" t="s">
        <v>1398</v>
      </c>
      <c r="E707" s="419" t="s">
        <v>1399</v>
      </c>
      <c r="F707" s="435" t="s">
        <v>1534</v>
      </c>
      <c r="G707" s="434" t="s">
        <v>5481</v>
      </c>
      <c r="H707" s="241" t="s">
        <v>6576</v>
      </c>
      <c r="I707" s="407"/>
      <c r="J707" s="408"/>
      <c r="K707" s="434" t="s">
        <v>5482</v>
      </c>
      <c r="L707" s="419" t="s">
        <v>1400</v>
      </c>
      <c r="M707" s="427" t="s">
        <v>7703</v>
      </c>
      <c r="N707" s="593"/>
      <c r="O707" s="822">
        <v>711612332</v>
      </c>
    </row>
    <row r="708" spans="1:15" ht="57" customHeight="1">
      <c r="A708" s="554">
        <v>150</v>
      </c>
      <c r="B708" s="406"/>
      <c r="C708" s="433" t="s">
        <v>1402</v>
      </c>
      <c r="D708" s="434" t="s">
        <v>1403</v>
      </c>
      <c r="E708" s="419" t="s">
        <v>1500</v>
      </c>
      <c r="F708" s="435" t="s">
        <v>5744</v>
      </c>
      <c r="G708" s="434" t="s">
        <v>5745</v>
      </c>
      <c r="H708" s="241" t="s">
        <v>6576</v>
      </c>
      <c r="I708" s="407"/>
      <c r="J708" s="408"/>
      <c r="K708" s="434" t="s">
        <v>5746</v>
      </c>
      <c r="L708" s="419" t="s">
        <v>5747</v>
      </c>
      <c r="M708" s="427" t="s">
        <v>1148</v>
      </c>
      <c r="N708" s="593"/>
      <c r="O708" s="822">
        <v>6000000</v>
      </c>
    </row>
    <row r="709" spans="1:15" ht="51" customHeight="1">
      <c r="A709" s="554">
        <v>151</v>
      </c>
      <c r="B709" s="406"/>
      <c r="C709" s="433" t="s">
        <v>5748</v>
      </c>
      <c r="D709" s="434" t="s">
        <v>8351</v>
      </c>
      <c r="E709" s="419" t="s">
        <v>9045</v>
      </c>
      <c r="F709" s="435" t="s">
        <v>9046</v>
      </c>
      <c r="G709" s="434" t="s">
        <v>5492</v>
      </c>
      <c r="H709" s="241" t="s">
        <v>6576</v>
      </c>
      <c r="I709" s="407"/>
      <c r="J709" s="408"/>
      <c r="K709" s="434" t="s">
        <v>5493</v>
      </c>
      <c r="L709" s="419" t="s">
        <v>5494</v>
      </c>
      <c r="M709" s="427" t="s">
        <v>3549</v>
      </c>
      <c r="N709" s="593"/>
      <c r="O709" s="822">
        <v>5988080</v>
      </c>
    </row>
    <row r="710" spans="1:15" ht="51" customHeight="1">
      <c r="A710" s="554">
        <v>152</v>
      </c>
      <c r="B710" s="406"/>
      <c r="C710" s="433" t="s">
        <v>1402</v>
      </c>
      <c r="D710" s="434" t="s">
        <v>1403</v>
      </c>
      <c r="E710" s="419" t="s">
        <v>2594</v>
      </c>
      <c r="F710" s="435" t="s">
        <v>2595</v>
      </c>
      <c r="G710" s="434" t="s">
        <v>2596</v>
      </c>
      <c r="H710" s="241" t="s">
        <v>6576</v>
      </c>
      <c r="I710" s="407"/>
      <c r="J710" s="408"/>
      <c r="K710" s="434" t="s">
        <v>2597</v>
      </c>
      <c r="L710" s="419" t="s">
        <v>5747</v>
      </c>
      <c r="M710" s="427" t="s">
        <v>8029</v>
      </c>
      <c r="N710" s="593"/>
      <c r="O710" s="822">
        <v>240000000</v>
      </c>
    </row>
    <row r="711" spans="1:15" ht="63.75">
      <c r="A711" s="554">
        <v>153</v>
      </c>
      <c r="B711" s="406"/>
      <c r="C711" s="433" t="s">
        <v>5748</v>
      </c>
      <c r="D711" s="434" t="s">
        <v>8351</v>
      </c>
      <c r="E711" s="419" t="s">
        <v>2599</v>
      </c>
      <c r="F711" s="435" t="s">
        <v>2600</v>
      </c>
      <c r="G711" s="434" t="s">
        <v>5483</v>
      </c>
      <c r="H711" s="241" t="s">
        <v>6576</v>
      </c>
      <c r="I711" s="407"/>
      <c r="J711" s="408"/>
      <c r="K711" s="434" t="s">
        <v>1964</v>
      </c>
      <c r="L711" s="419" t="s">
        <v>5494</v>
      </c>
      <c r="M711" s="427" t="s">
        <v>4971</v>
      </c>
      <c r="N711" s="593"/>
      <c r="O711" s="822">
        <v>239523219</v>
      </c>
    </row>
    <row r="712" spans="1:15" ht="99.75" customHeight="1">
      <c r="A712" s="554">
        <v>154</v>
      </c>
      <c r="B712" s="406"/>
      <c r="C712" s="433" t="s">
        <v>1966</v>
      </c>
      <c r="D712" s="434" t="s">
        <v>1967</v>
      </c>
      <c r="E712" s="419" t="s">
        <v>2614</v>
      </c>
      <c r="F712" s="435" t="s">
        <v>2615</v>
      </c>
      <c r="G712" s="434" t="s">
        <v>5484</v>
      </c>
      <c r="H712" s="241" t="s">
        <v>6576</v>
      </c>
      <c r="I712" s="407"/>
      <c r="J712" s="408"/>
      <c r="K712" s="434" t="s">
        <v>2616</v>
      </c>
      <c r="L712" s="419" t="s">
        <v>2617</v>
      </c>
      <c r="M712" s="427" t="s">
        <v>6758</v>
      </c>
      <c r="N712" s="593"/>
      <c r="O712" s="822">
        <v>76316619</v>
      </c>
    </row>
    <row r="713" spans="1:15" ht="102">
      <c r="A713" s="554">
        <v>155</v>
      </c>
      <c r="B713" s="406"/>
      <c r="C713" s="433" t="s">
        <v>6334</v>
      </c>
      <c r="D713" s="434" t="s">
        <v>4499</v>
      </c>
      <c r="E713" s="419" t="s">
        <v>4500</v>
      </c>
      <c r="F713" s="435" t="s">
        <v>8204</v>
      </c>
      <c r="G713" s="434" t="s">
        <v>8205</v>
      </c>
      <c r="H713" s="241" t="s">
        <v>6576</v>
      </c>
      <c r="I713" s="407"/>
      <c r="J713" s="408"/>
      <c r="K713" s="434" t="s">
        <v>8206</v>
      </c>
      <c r="L713" s="419" t="s">
        <v>8207</v>
      </c>
      <c r="M713" s="427" t="s">
        <v>2715</v>
      </c>
      <c r="N713" s="593"/>
      <c r="O713" s="822">
        <v>13850000</v>
      </c>
    </row>
    <row r="714" spans="1:15" ht="105" customHeight="1">
      <c r="A714" s="554">
        <v>156</v>
      </c>
      <c r="B714" s="406"/>
      <c r="C714" s="433" t="s">
        <v>8209</v>
      </c>
      <c r="D714" s="434" t="s">
        <v>4499</v>
      </c>
      <c r="E714" s="419" t="s">
        <v>8210</v>
      </c>
      <c r="F714" s="435" t="s">
        <v>8211</v>
      </c>
      <c r="G714" s="434" t="s">
        <v>8212</v>
      </c>
      <c r="H714" s="241" t="s">
        <v>6576</v>
      </c>
      <c r="I714" s="407"/>
      <c r="J714" s="408"/>
      <c r="K714" s="434" t="s">
        <v>8213</v>
      </c>
      <c r="L714" s="419" t="s">
        <v>8207</v>
      </c>
      <c r="M714" s="427" t="s">
        <v>6318</v>
      </c>
      <c r="N714" s="593"/>
      <c r="O714" s="822">
        <v>3200000</v>
      </c>
    </row>
    <row r="715" spans="1:15" ht="60" customHeight="1">
      <c r="A715" s="554">
        <v>157</v>
      </c>
      <c r="B715" s="406"/>
      <c r="C715" s="433" t="s">
        <v>6332</v>
      </c>
      <c r="D715" s="434" t="s">
        <v>3139</v>
      </c>
      <c r="E715" s="419" t="s">
        <v>3220</v>
      </c>
      <c r="F715" s="435" t="s">
        <v>3221</v>
      </c>
      <c r="G715" s="434" t="s">
        <v>3505</v>
      </c>
      <c r="H715" s="241" t="s">
        <v>6576</v>
      </c>
      <c r="I715" s="407"/>
      <c r="J715" s="408"/>
      <c r="K715" s="434" t="s">
        <v>3506</v>
      </c>
      <c r="L715" s="419" t="s">
        <v>3507</v>
      </c>
      <c r="M715" s="427" t="s">
        <v>5237</v>
      </c>
      <c r="N715" s="593"/>
      <c r="O715" s="822">
        <v>400000000</v>
      </c>
    </row>
    <row r="716" spans="1:15" ht="60" customHeight="1">
      <c r="A716" s="554">
        <v>158</v>
      </c>
      <c r="B716" s="406"/>
      <c r="C716" s="433" t="s">
        <v>6332</v>
      </c>
      <c r="D716" s="434" t="s">
        <v>3139</v>
      </c>
      <c r="E716" s="419" t="s">
        <v>3220</v>
      </c>
      <c r="F716" s="435" t="s">
        <v>3508</v>
      </c>
      <c r="G716" s="434" t="s">
        <v>3509</v>
      </c>
      <c r="H716" s="241" t="s">
        <v>6576</v>
      </c>
      <c r="I716" s="407"/>
      <c r="J716" s="408"/>
      <c r="K716" s="434" t="s">
        <v>3510</v>
      </c>
      <c r="L716" s="419" t="s">
        <v>3507</v>
      </c>
      <c r="M716" s="427" t="s">
        <v>5579</v>
      </c>
      <c r="N716" s="593"/>
      <c r="O716" s="822">
        <v>570000000</v>
      </c>
    </row>
    <row r="717" spans="1:15" ht="63.75">
      <c r="A717" s="554">
        <v>159</v>
      </c>
      <c r="B717" s="406"/>
      <c r="C717" s="433" t="s">
        <v>6332</v>
      </c>
      <c r="D717" s="434" t="s">
        <v>3139</v>
      </c>
      <c r="E717" s="419" t="s">
        <v>3511</v>
      </c>
      <c r="F717" s="435" t="s">
        <v>5395</v>
      </c>
      <c r="G717" s="434" t="s">
        <v>5396</v>
      </c>
      <c r="H717" s="241" t="s">
        <v>6576</v>
      </c>
      <c r="I717" s="407"/>
      <c r="J717" s="408"/>
      <c r="K717" s="434" t="s">
        <v>5397</v>
      </c>
      <c r="L717" s="419" t="s">
        <v>3507</v>
      </c>
      <c r="M717" s="427" t="s">
        <v>9021</v>
      </c>
      <c r="N717" s="593"/>
      <c r="O717" s="822">
        <v>65440818</v>
      </c>
    </row>
    <row r="718" spans="1:15" ht="38.25" customHeight="1">
      <c r="A718" s="554">
        <v>160</v>
      </c>
      <c r="B718" s="406"/>
      <c r="C718" s="433" t="s">
        <v>5719</v>
      </c>
      <c r="D718" s="434" t="s">
        <v>5720</v>
      </c>
      <c r="E718" s="419" t="s">
        <v>5721</v>
      </c>
      <c r="F718" s="435" t="s">
        <v>5722</v>
      </c>
      <c r="G718" s="434" t="s">
        <v>5723</v>
      </c>
      <c r="H718" s="241" t="s">
        <v>6576</v>
      </c>
      <c r="I718" s="407"/>
      <c r="J718" s="408"/>
      <c r="K718" s="434" t="s">
        <v>5724</v>
      </c>
      <c r="L718" s="419" t="s">
        <v>5725</v>
      </c>
      <c r="M718" s="427" t="s">
        <v>8129</v>
      </c>
      <c r="N718" s="593"/>
      <c r="O718" s="822">
        <v>380000000</v>
      </c>
    </row>
    <row r="719" spans="1:15" ht="57" customHeight="1">
      <c r="A719" s="554">
        <v>161</v>
      </c>
      <c r="B719" s="406"/>
      <c r="C719" s="433" t="s">
        <v>79</v>
      </c>
      <c r="D719" s="434" t="s">
        <v>6894</v>
      </c>
      <c r="E719" s="419" t="s">
        <v>5137</v>
      </c>
      <c r="F719" s="435" t="s">
        <v>6822</v>
      </c>
      <c r="G719" s="434" t="s">
        <v>6823</v>
      </c>
      <c r="H719" s="241" t="s">
        <v>6576</v>
      </c>
      <c r="I719" s="407"/>
      <c r="J719" s="408"/>
      <c r="K719" s="434" t="s">
        <v>6824</v>
      </c>
      <c r="L719" s="419" t="s">
        <v>6825</v>
      </c>
      <c r="M719" s="427" t="s">
        <v>7955</v>
      </c>
      <c r="N719" s="593"/>
      <c r="O719" s="822">
        <v>89000000</v>
      </c>
    </row>
    <row r="720" spans="1:15" ht="63.75">
      <c r="A720" s="554">
        <v>162</v>
      </c>
      <c r="B720" s="406"/>
      <c r="C720" s="433" t="s">
        <v>79</v>
      </c>
      <c r="D720" s="434" t="s">
        <v>6894</v>
      </c>
      <c r="E720" s="419" t="s">
        <v>5138</v>
      </c>
      <c r="F720" s="435" t="s">
        <v>5139</v>
      </c>
      <c r="G720" s="434" t="s">
        <v>5140</v>
      </c>
      <c r="H720" s="241" t="s">
        <v>6576</v>
      </c>
      <c r="I720" s="407"/>
      <c r="J720" s="408"/>
      <c r="K720" s="434" t="s">
        <v>5141</v>
      </c>
      <c r="L720" s="419" t="s">
        <v>6825</v>
      </c>
      <c r="M720" s="427" t="s">
        <v>7959</v>
      </c>
      <c r="N720" s="593"/>
      <c r="O720" s="822">
        <v>9917000</v>
      </c>
    </row>
    <row r="721" spans="1:15" ht="85.5" customHeight="1">
      <c r="A721" s="554">
        <v>163</v>
      </c>
      <c r="B721" s="406"/>
      <c r="C721" s="433" t="s">
        <v>5142</v>
      </c>
      <c r="D721" s="434" t="s">
        <v>5143</v>
      </c>
      <c r="E721" s="419" t="s">
        <v>8330</v>
      </c>
      <c r="F721" s="435" t="s">
        <v>8331</v>
      </c>
      <c r="G721" s="434" t="s">
        <v>8332</v>
      </c>
      <c r="H721" s="241" t="s">
        <v>6576</v>
      </c>
      <c r="I721" s="407"/>
      <c r="J721" s="408"/>
      <c r="K721" s="434" t="s">
        <v>8333</v>
      </c>
      <c r="L721" s="419" t="s">
        <v>8334</v>
      </c>
      <c r="M721" s="427" t="s">
        <v>7965</v>
      </c>
      <c r="N721" s="593"/>
      <c r="O721" s="822">
        <v>3813900</v>
      </c>
    </row>
    <row r="722" spans="1:15" ht="85.5" customHeight="1">
      <c r="A722" s="554">
        <v>164</v>
      </c>
      <c r="B722" s="406"/>
      <c r="C722" s="433" t="s">
        <v>8335</v>
      </c>
      <c r="D722" s="434" t="s">
        <v>1050</v>
      </c>
      <c r="E722" s="419" t="s">
        <v>1051</v>
      </c>
      <c r="F722" s="435" t="s">
        <v>1052</v>
      </c>
      <c r="G722" s="434" t="s">
        <v>1053</v>
      </c>
      <c r="H722" s="241" t="s">
        <v>6576</v>
      </c>
      <c r="I722" s="407"/>
      <c r="J722" s="408"/>
      <c r="K722" s="434" t="s">
        <v>1054</v>
      </c>
      <c r="L722" s="419" t="s">
        <v>7218</v>
      </c>
      <c r="M722" s="427" t="s">
        <v>1396</v>
      </c>
      <c r="N722" s="593"/>
      <c r="O722" s="822">
        <v>18211650</v>
      </c>
    </row>
    <row r="723" spans="1:15" ht="93" customHeight="1">
      <c r="A723" s="554">
        <v>165</v>
      </c>
      <c r="B723" s="406"/>
      <c r="C723" s="433" t="s">
        <v>7219</v>
      </c>
      <c r="D723" s="434" t="s">
        <v>1169</v>
      </c>
      <c r="E723" s="419" t="s">
        <v>7220</v>
      </c>
      <c r="F723" s="435" t="s">
        <v>7221</v>
      </c>
      <c r="G723" s="434" t="s">
        <v>7222</v>
      </c>
      <c r="H723" s="241" t="s">
        <v>6576</v>
      </c>
      <c r="I723" s="407"/>
      <c r="J723" s="408"/>
      <c r="K723" s="434" t="s">
        <v>7223</v>
      </c>
      <c r="L723" s="419" t="s">
        <v>7229</v>
      </c>
      <c r="M723" s="427" t="s">
        <v>1401</v>
      </c>
      <c r="N723" s="593"/>
      <c r="O723" s="822">
        <v>52450166</v>
      </c>
    </row>
    <row r="724" spans="1:15" ht="63.75">
      <c r="A724" s="554">
        <v>166</v>
      </c>
      <c r="B724" s="406"/>
      <c r="C724" s="433" t="s">
        <v>7230</v>
      </c>
      <c r="D724" s="434" t="s">
        <v>1169</v>
      </c>
      <c r="E724" s="419" t="s">
        <v>7231</v>
      </c>
      <c r="F724" s="435" t="s">
        <v>6998</v>
      </c>
      <c r="G724" s="434" t="s">
        <v>7468</v>
      </c>
      <c r="H724" s="241" t="s">
        <v>6576</v>
      </c>
      <c r="I724" s="407"/>
      <c r="J724" s="408"/>
      <c r="K724" s="434" t="s">
        <v>7469</v>
      </c>
      <c r="L724" s="419" t="s">
        <v>7229</v>
      </c>
      <c r="M724" s="427" t="s">
        <v>2649</v>
      </c>
      <c r="N724" s="593"/>
      <c r="O724" s="822">
        <v>30000000</v>
      </c>
    </row>
    <row r="725" spans="1:15" ht="75" customHeight="1">
      <c r="A725" s="554">
        <v>167</v>
      </c>
      <c r="B725" s="406"/>
      <c r="C725" s="433" t="s">
        <v>7003</v>
      </c>
      <c r="D725" s="434" t="s">
        <v>7021</v>
      </c>
      <c r="E725" s="419" t="s">
        <v>7022</v>
      </c>
      <c r="F725" s="435" t="s">
        <v>4863</v>
      </c>
      <c r="G725" s="434" t="s">
        <v>4864</v>
      </c>
      <c r="H725" s="241" t="s">
        <v>6576</v>
      </c>
      <c r="I725" s="407"/>
      <c r="J725" s="408"/>
      <c r="K725" s="434" t="s">
        <v>4865</v>
      </c>
      <c r="L725" s="419" t="s">
        <v>4866</v>
      </c>
      <c r="M725" s="427" t="s">
        <v>5495</v>
      </c>
      <c r="N725" s="593"/>
      <c r="O725" s="822">
        <v>15500000</v>
      </c>
    </row>
    <row r="726" spans="1:15" ht="38.25" customHeight="1">
      <c r="A726" s="554">
        <v>168</v>
      </c>
      <c r="B726" s="406"/>
      <c r="C726" s="433" t="s">
        <v>4867</v>
      </c>
      <c r="D726" s="434" t="s">
        <v>3702</v>
      </c>
      <c r="E726" s="419" t="s">
        <v>3703</v>
      </c>
      <c r="F726" s="435" t="s">
        <v>3704</v>
      </c>
      <c r="G726" s="434" t="s">
        <v>4368</v>
      </c>
      <c r="H726" s="241" t="s">
        <v>6576</v>
      </c>
      <c r="I726" s="407"/>
      <c r="J726" s="408"/>
      <c r="K726" s="434" t="s">
        <v>4369</v>
      </c>
      <c r="L726" s="419" t="s">
        <v>4370</v>
      </c>
      <c r="M726" s="427" t="s">
        <v>2598</v>
      </c>
      <c r="N726" s="593"/>
      <c r="O726" s="822">
        <v>17267569</v>
      </c>
    </row>
    <row r="727" spans="1:15" ht="71.25" customHeight="1">
      <c r="A727" s="554">
        <v>169</v>
      </c>
      <c r="B727" s="406"/>
      <c r="C727" s="433" t="s">
        <v>4371</v>
      </c>
      <c r="D727" s="434" t="s">
        <v>4394</v>
      </c>
      <c r="E727" s="419" t="s">
        <v>3550</v>
      </c>
      <c r="F727" s="435" t="s">
        <v>3551</v>
      </c>
      <c r="G727" s="434" t="s">
        <v>3552</v>
      </c>
      <c r="H727" s="241" t="s">
        <v>6576</v>
      </c>
      <c r="I727" s="407"/>
      <c r="J727" s="408"/>
      <c r="K727" s="434" t="s">
        <v>3553</v>
      </c>
      <c r="L727" s="419" t="s">
        <v>3554</v>
      </c>
      <c r="M727" s="427" t="s">
        <v>1965</v>
      </c>
      <c r="N727" s="593"/>
      <c r="O727" s="822">
        <v>4900000</v>
      </c>
    </row>
    <row r="728" spans="1:15" ht="102">
      <c r="A728" s="554">
        <v>170</v>
      </c>
      <c r="B728" s="406"/>
      <c r="C728" s="433" t="s">
        <v>3582</v>
      </c>
      <c r="D728" s="434" t="s">
        <v>3583</v>
      </c>
      <c r="E728" s="419" t="s">
        <v>3584</v>
      </c>
      <c r="F728" s="435" t="s">
        <v>1757</v>
      </c>
      <c r="G728" s="434" t="s">
        <v>1758</v>
      </c>
      <c r="H728" s="241" t="s">
        <v>6576</v>
      </c>
      <c r="I728" s="407"/>
      <c r="J728" s="408"/>
      <c r="K728" s="434" t="s">
        <v>1759</v>
      </c>
      <c r="L728" s="419" t="s">
        <v>3581</v>
      </c>
      <c r="M728" s="427" t="s">
        <v>6333</v>
      </c>
      <c r="N728" s="593"/>
      <c r="O728" s="822">
        <v>7800000</v>
      </c>
    </row>
    <row r="729" spans="1:15" ht="71.25" customHeight="1">
      <c r="A729" s="979">
        <v>171</v>
      </c>
      <c r="B729" s="981"/>
      <c r="C729" s="433" t="s">
        <v>1760</v>
      </c>
      <c r="D729" s="419" t="s">
        <v>1761</v>
      </c>
      <c r="E729" s="966" t="s">
        <v>3302</v>
      </c>
      <c r="F729" s="983" t="s">
        <v>3303</v>
      </c>
      <c r="G729" s="419" t="s">
        <v>5485</v>
      </c>
      <c r="H729" s="968" t="s">
        <v>6576</v>
      </c>
      <c r="I729" s="969"/>
      <c r="J729" s="971"/>
      <c r="K729" s="973" t="s">
        <v>3304</v>
      </c>
      <c r="L729" s="966" t="s">
        <v>3305</v>
      </c>
      <c r="M729" s="967" t="s">
        <v>8208</v>
      </c>
      <c r="N729" s="593"/>
      <c r="O729" s="822">
        <v>356938800</v>
      </c>
    </row>
    <row r="730" spans="1:15" ht="38.25" customHeight="1">
      <c r="A730" s="980"/>
      <c r="B730" s="982"/>
      <c r="C730" s="433" t="s">
        <v>3306</v>
      </c>
      <c r="D730" s="419" t="s">
        <v>3307</v>
      </c>
      <c r="E730" s="966"/>
      <c r="F730" s="983"/>
      <c r="G730" s="419" t="s">
        <v>4599</v>
      </c>
      <c r="H730" s="968"/>
      <c r="I730" s="970"/>
      <c r="J730" s="972"/>
      <c r="K730" s="973"/>
      <c r="L730" s="966"/>
      <c r="M730" s="967"/>
      <c r="N730" s="593"/>
      <c r="O730" s="822">
        <v>19234000</v>
      </c>
    </row>
    <row r="731" spans="1:15" ht="38.25" customHeight="1">
      <c r="A731" s="554">
        <v>172</v>
      </c>
      <c r="B731" s="406"/>
      <c r="C731" s="433" t="s">
        <v>6381</v>
      </c>
      <c r="D731" s="434" t="s">
        <v>6382</v>
      </c>
      <c r="E731" s="419" t="s">
        <v>6383</v>
      </c>
      <c r="F731" s="435" t="s">
        <v>6384</v>
      </c>
      <c r="G731" s="434" t="s">
        <v>4044</v>
      </c>
      <c r="H731" s="241" t="s">
        <v>6576</v>
      </c>
      <c r="I731" s="407"/>
      <c r="J731" s="408"/>
      <c r="K731" s="434" t="s">
        <v>9143</v>
      </c>
      <c r="L731" s="419" t="s">
        <v>9144</v>
      </c>
      <c r="M731" s="427" t="s">
        <v>2650</v>
      </c>
      <c r="N731" s="593"/>
      <c r="O731" s="822">
        <v>5478600</v>
      </c>
    </row>
    <row r="732" spans="1:15" ht="38.25" customHeight="1">
      <c r="A732" s="554">
        <v>173</v>
      </c>
      <c r="B732" s="406"/>
      <c r="C732" s="433" t="s">
        <v>4161</v>
      </c>
      <c r="D732" s="434" t="s">
        <v>6278</v>
      </c>
      <c r="E732" s="419" t="s">
        <v>4163</v>
      </c>
      <c r="F732" s="435" t="s">
        <v>8932</v>
      </c>
      <c r="G732" s="434" t="s">
        <v>3476</v>
      </c>
      <c r="H732" s="241" t="s">
        <v>8100</v>
      </c>
      <c r="I732" s="407"/>
      <c r="J732" s="408"/>
      <c r="K732" s="434" t="s">
        <v>8933</v>
      </c>
      <c r="L732" s="436">
        <v>42944</v>
      </c>
      <c r="M732" s="427" t="s">
        <v>8934</v>
      </c>
      <c r="N732" s="593"/>
      <c r="O732" s="822">
        <v>8000000</v>
      </c>
    </row>
    <row r="733" spans="1:15" ht="51" customHeight="1">
      <c r="A733" s="554">
        <v>174</v>
      </c>
      <c r="B733" s="406"/>
      <c r="C733" s="433" t="s">
        <v>4161</v>
      </c>
      <c r="D733" s="434" t="s">
        <v>6278</v>
      </c>
      <c r="E733" s="419" t="s">
        <v>8935</v>
      </c>
      <c r="F733" s="435" t="s">
        <v>8936</v>
      </c>
      <c r="G733" s="434" t="s">
        <v>8937</v>
      </c>
      <c r="H733" s="241" t="s">
        <v>8100</v>
      </c>
      <c r="I733" s="407"/>
      <c r="J733" s="408"/>
      <c r="K733" s="434" t="s">
        <v>8938</v>
      </c>
      <c r="L733" s="436">
        <v>42944</v>
      </c>
      <c r="M733" s="427" t="s">
        <v>8939</v>
      </c>
      <c r="N733" s="593"/>
      <c r="O733" s="822">
        <v>7921875</v>
      </c>
    </row>
    <row r="734" spans="1:15" ht="51">
      <c r="A734" s="554">
        <v>175</v>
      </c>
      <c r="B734" s="406"/>
      <c r="C734" s="433" t="s">
        <v>8940</v>
      </c>
      <c r="D734" s="434" t="s">
        <v>8941</v>
      </c>
      <c r="E734" s="419" t="s">
        <v>8942</v>
      </c>
      <c r="F734" s="435" t="s">
        <v>8943</v>
      </c>
      <c r="G734" s="434" t="s">
        <v>8944</v>
      </c>
      <c r="H734" s="241" t="s">
        <v>8100</v>
      </c>
      <c r="I734" s="407"/>
      <c r="J734" s="408"/>
      <c r="K734" s="434" t="s">
        <v>8945</v>
      </c>
      <c r="L734" s="436">
        <v>42947</v>
      </c>
      <c r="M734" s="427" t="s">
        <v>8946</v>
      </c>
      <c r="N734" s="593"/>
      <c r="O734" s="822">
        <v>19880000</v>
      </c>
    </row>
    <row r="735" spans="1:15" ht="45" customHeight="1">
      <c r="A735" s="554">
        <v>176</v>
      </c>
      <c r="B735" s="406"/>
      <c r="C735" s="433" t="s">
        <v>7648</v>
      </c>
      <c r="D735" s="434" t="s">
        <v>7649</v>
      </c>
      <c r="E735" s="419" t="s">
        <v>7650</v>
      </c>
      <c r="F735" s="435" t="s">
        <v>7651</v>
      </c>
      <c r="G735" s="434" t="s">
        <v>7652</v>
      </c>
      <c r="H735" s="241" t="s">
        <v>8100</v>
      </c>
      <c r="I735" s="407"/>
      <c r="J735" s="408"/>
      <c r="K735" s="434" t="s">
        <v>7653</v>
      </c>
      <c r="L735" s="436">
        <v>42955</v>
      </c>
      <c r="M735" s="427" t="s">
        <v>7654</v>
      </c>
      <c r="N735" s="593"/>
      <c r="O735" s="822">
        <v>13500000</v>
      </c>
    </row>
    <row r="736" spans="1:15" ht="114" customHeight="1">
      <c r="A736" s="554">
        <v>177</v>
      </c>
      <c r="B736" s="406"/>
      <c r="C736" s="24" t="s">
        <v>7966</v>
      </c>
      <c r="D736" s="24" t="s">
        <v>7967</v>
      </c>
      <c r="E736" s="24" t="s">
        <v>3125</v>
      </c>
      <c r="F736" s="24" t="s">
        <v>3126</v>
      </c>
      <c r="G736" s="24" t="s">
        <v>3127</v>
      </c>
      <c r="H736" s="24" t="s">
        <v>6576</v>
      </c>
      <c r="I736" s="407"/>
      <c r="J736" s="408"/>
      <c r="K736" s="24" t="s">
        <v>3128</v>
      </c>
      <c r="L736" s="243">
        <v>42237</v>
      </c>
      <c r="M736" s="427" t="s">
        <v>3129</v>
      </c>
      <c r="N736" s="593"/>
      <c r="O736" s="614">
        <v>1626640</v>
      </c>
    </row>
    <row r="737" spans="1:15" ht="38.25" customHeight="1">
      <c r="A737" s="554">
        <v>178</v>
      </c>
      <c r="B737" s="406"/>
      <c r="C737" s="24" t="s">
        <v>3130</v>
      </c>
      <c r="D737" s="24" t="s">
        <v>3131</v>
      </c>
      <c r="E737" s="24" t="s">
        <v>3132</v>
      </c>
      <c r="F737" s="24" t="s">
        <v>3133</v>
      </c>
      <c r="G737" s="24" t="s">
        <v>1107</v>
      </c>
      <c r="H737" s="24" t="s">
        <v>8100</v>
      </c>
      <c r="I737" s="407"/>
      <c r="J737" s="408"/>
      <c r="K737" s="24" t="s">
        <v>1108</v>
      </c>
      <c r="L737" s="243">
        <v>42206</v>
      </c>
      <c r="M737" s="427" t="s">
        <v>2509</v>
      </c>
      <c r="N737" s="593"/>
      <c r="O737" s="614">
        <v>9990000</v>
      </c>
    </row>
    <row r="738" spans="1:15" ht="128.25" customHeight="1">
      <c r="A738" s="554">
        <v>179</v>
      </c>
      <c r="B738" s="406"/>
      <c r="C738" s="24" t="s">
        <v>2510</v>
      </c>
      <c r="D738" s="24" t="s">
        <v>3131</v>
      </c>
      <c r="E738" s="24" t="s">
        <v>2511</v>
      </c>
      <c r="F738" s="24" t="s">
        <v>2512</v>
      </c>
      <c r="G738" s="24" t="s">
        <v>9145</v>
      </c>
      <c r="H738" s="24" t="s">
        <v>8100</v>
      </c>
      <c r="I738" s="407"/>
      <c r="J738" s="408"/>
      <c r="K738" s="24" t="s">
        <v>2513</v>
      </c>
      <c r="L738" s="243">
        <v>42243</v>
      </c>
      <c r="M738" s="427" t="s">
        <v>2514</v>
      </c>
      <c r="N738" s="593"/>
      <c r="O738" s="614">
        <v>726000</v>
      </c>
    </row>
    <row r="739" spans="1:15" ht="63.75" customHeight="1">
      <c r="A739" s="554">
        <v>180</v>
      </c>
      <c r="B739" s="406"/>
      <c r="C739" s="24" t="s">
        <v>2515</v>
      </c>
      <c r="D739" s="24" t="s">
        <v>1807</v>
      </c>
      <c r="E739" s="24" t="s">
        <v>1808</v>
      </c>
      <c r="F739" s="24" t="s">
        <v>8723</v>
      </c>
      <c r="G739" s="24" t="s">
        <v>8724</v>
      </c>
      <c r="H739" s="24" t="s">
        <v>8100</v>
      </c>
      <c r="I739" s="407"/>
      <c r="J739" s="408"/>
      <c r="K739" s="24" t="s">
        <v>8918</v>
      </c>
      <c r="L739" s="243">
        <v>42241</v>
      </c>
      <c r="M739" s="427" t="s">
        <v>8919</v>
      </c>
      <c r="N739" s="593"/>
      <c r="O739" s="614">
        <v>26063194</v>
      </c>
    </row>
    <row r="740" spans="1:15" ht="38.25" customHeight="1">
      <c r="A740" s="554">
        <v>181</v>
      </c>
      <c r="B740" s="406"/>
      <c r="C740" s="24" t="s">
        <v>8920</v>
      </c>
      <c r="D740" s="24" t="s">
        <v>3131</v>
      </c>
      <c r="E740" s="24" t="s">
        <v>8921</v>
      </c>
      <c r="F740" s="24" t="s">
        <v>8922</v>
      </c>
      <c r="G740" s="24" t="s">
        <v>7699</v>
      </c>
      <c r="H740" s="24" t="s">
        <v>8100</v>
      </c>
      <c r="I740" s="407"/>
      <c r="J740" s="408"/>
      <c r="K740" s="24" t="s">
        <v>4874</v>
      </c>
      <c r="L740" s="243">
        <v>42247</v>
      </c>
      <c r="M740" s="427" t="s">
        <v>2727</v>
      </c>
      <c r="N740" s="593"/>
      <c r="O740" s="614">
        <v>4500000</v>
      </c>
    </row>
    <row r="741" spans="1:15" ht="51">
      <c r="A741" s="554">
        <v>182</v>
      </c>
      <c r="B741" s="406"/>
      <c r="C741" s="24" t="s">
        <v>2728</v>
      </c>
      <c r="D741" s="24" t="s">
        <v>3131</v>
      </c>
      <c r="E741" s="24" t="s">
        <v>2729</v>
      </c>
      <c r="F741" s="24" t="s">
        <v>2730</v>
      </c>
      <c r="G741" s="24" t="s">
        <v>2731</v>
      </c>
      <c r="H741" s="24" t="s">
        <v>8100</v>
      </c>
      <c r="I741" s="407"/>
      <c r="J741" s="408"/>
      <c r="K741" s="24" t="s">
        <v>7397</v>
      </c>
      <c r="L741" s="243">
        <v>42247</v>
      </c>
      <c r="M741" s="427" t="s">
        <v>7398</v>
      </c>
      <c r="N741" s="593"/>
      <c r="O741" s="614">
        <v>9438400</v>
      </c>
    </row>
    <row r="742" spans="1:15" ht="51">
      <c r="A742" s="554">
        <v>183</v>
      </c>
      <c r="B742" s="406"/>
      <c r="C742" s="24" t="s">
        <v>7399</v>
      </c>
      <c r="D742" s="24" t="s">
        <v>7400</v>
      </c>
      <c r="E742" s="24" t="s">
        <v>7401</v>
      </c>
      <c r="F742" s="24" t="s">
        <v>6860</v>
      </c>
      <c r="G742" s="24" t="s">
        <v>6861</v>
      </c>
      <c r="H742" s="24" t="s">
        <v>8100</v>
      </c>
      <c r="I742" s="407"/>
      <c r="J742" s="408"/>
      <c r="K742" s="24" t="s">
        <v>6862</v>
      </c>
      <c r="L742" s="243">
        <v>42394</v>
      </c>
      <c r="M742" s="427" t="s">
        <v>6863</v>
      </c>
      <c r="N742" s="593"/>
      <c r="O742" s="614">
        <v>3650000</v>
      </c>
    </row>
    <row r="743" spans="1:15" ht="51">
      <c r="A743" s="554">
        <v>184</v>
      </c>
      <c r="B743" s="406"/>
      <c r="C743" s="24" t="s">
        <v>7881</v>
      </c>
      <c r="D743" s="24" t="s">
        <v>7882</v>
      </c>
      <c r="E743" s="24" t="s">
        <v>7585</v>
      </c>
      <c r="F743" s="24" t="s">
        <v>7586</v>
      </c>
      <c r="G743" s="24" t="s">
        <v>7587</v>
      </c>
      <c r="H743" s="24" t="s">
        <v>8100</v>
      </c>
      <c r="I743" s="407"/>
      <c r="J743" s="408"/>
      <c r="K743" s="24" t="s">
        <v>7588</v>
      </c>
      <c r="L743" s="243">
        <v>42207</v>
      </c>
      <c r="M743" s="427" t="s">
        <v>7589</v>
      </c>
      <c r="N743" s="593"/>
      <c r="O743" s="614">
        <v>7617000</v>
      </c>
    </row>
    <row r="744" spans="1:15" ht="51">
      <c r="A744" s="554">
        <v>185</v>
      </c>
      <c r="B744" s="406"/>
      <c r="C744" s="24" t="s">
        <v>7590</v>
      </c>
      <c r="D744" s="24" t="s">
        <v>7591</v>
      </c>
      <c r="E744" s="24" t="s">
        <v>8148</v>
      </c>
      <c r="F744" s="24" t="s">
        <v>8149</v>
      </c>
      <c r="G744" s="24" t="s">
        <v>7013</v>
      </c>
      <c r="H744" s="24" t="s">
        <v>8100</v>
      </c>
      <c r="I744" s="407"/>
      <c r="J744" s="408"/>
      <c r="K744" s="24" t="s">
        <v>7014</v>
      </c>
      <c r="L744" s="243">
        <v>42213</v>
      </c>
      <c r="M744" s="427" t="s">
        <v>7015</v>
      </c>
      <c r="N744" s="593"/>
      <c r="O744" s="614">
        <v>8874000</v>
      </c>
    </row>
    <row r="745" spans="1:15" ht="38.25">
      <c r="A745" s="554">
        <v>186</v>
      </c>
      <c r="B745" s="406"/>
      <c r="C745" s="24" t="s">
        <v>7016</v>
      </c>
      <c r="D745" s="24" t="s">
        <v>3131</v>
      </c>
      <c r="E745" s="24" t="s">
        <v>7017</v>
      </c>
      <c r="F745" s="24" t="s">
        <v>7018</v>
      </c>
      <c r="G745" s="24" t="s">
        <v>7019</v>
      </c>
      <c r="H745" s="24" t="s">
        <v>8100</v>
      </c>
      <c r="I745" s="407"/>
      <c r="J745" s="408"/>
      <c r="K745" s="24" t="s">
        <v>7020</v>
      </c>
      <c r="L745" s="243">
        <v>42209</v>
      </c>
      <c r="M745" s="427" t="s">
        <v>7877</v>
      </c>
      <c r="N745" s="593"/>
      <c r="O745" s="614">
        <v>7000000</v>
      </c>
    </row>
    <row r="746" spans="1:15" ht="38.25">
      <c r="A746" s="554">
        <v>187</v>
      </c>
      <c r="B746" s="406"/>
      <c r="C746" s="24" t="s">
        <v>7878</v>
      </c>
      <c r="D746" s="24" t="s">
        <v>7879</v>
      </c>
      <c r="E746" s="24" t="s">
        <v>7880</v>
      </c>
      <c r="F746" s="24" t="s">
        <v>7821</v>
      </c>
      <c r="G746" s="24" t="s">
        <v>7822</v>
      </c>
      <c r="H746" s="24" t="s">
        <v>8100</v>
      </c>
      <c r="I746" s="407"/>
      <c r="J746" s="408"/>
      <c r="K746" s="24" t="s">
        <v>7823</v>
      </c>
      <c r="L746" s="243">
        <v>42208</v>
      </c>
      <c r="M746" s="427" t="s">
        <v>7824</v>
      </c>
      <c r="N746" s="593"/>
      <c r="O746" s="614">
        <v>7547000</v>
      </c>
    </row>
    <row r="747" spans="1:15" ht="51">
      <c r="A747" s="554">
        <v>188</v>
      </c>
      <c r="B747" s="406"/>
      <c r="C747" s="24" t="s">
        <v>6048</v>
      </c>
      <c r="D747" s="24" t="s">
        <v>6049</v>
      </c>
      <c r="E747" s="24" t="s">
        <v>6050</v>
      </c>
      <c r="F747" s="24" t="s">
        <v>6051</v>
      </c>
      <c r="G747" s="24" t="s">
        <v>6052</v>
      </c>
      <c r="H747" s="24" t="s">
        <v>8100</v>
      </c>
      <c r="I747" s="407"/>
      <c r="J747" s="408"/>
      <c r="K747" s="24" t="s">
        <v>6053</v>
      </c>
      <c r="L747" s="243">
        <v>42208</v>
      </c>
      <c r="M747" s="427" t="s">
        <v>6054</v>
      </c>
      <c r="N747" s="593"/>
      <c r="O747" s="614">
        <v>3740000</v>
      </c>
    </row>
    <row r="748" spans="1:15" ht="51" customHeight="1">
      <c r="A748" s="554">
        <v>189</v>
      </c>
      <c r="B748" s="406"/>
      <c r="C748" s="24" t="s">
        <v>8542</v>
      </c>
      <c r="D748" s="24" t="s">
        <v>8543</v>
      </c>
      <c r="E748" s="24" t="s">
        <v>8544</v>
      </c>
      <c r="F748" s="24" t="s">
        <v>5130</v>
      </c>
      <c r="G748" s="24" t="s">
        <v>5131</v>
      </c>
      <c r="H748" s="24" t="s">
        <v>8100</v>
      </c>
      <c r="I748" s="407"/>
      <c r="J748" s="408"/>
      <c r="K748" s="24" t="s">
        <v>5132</v>
      </c>
      <c r="L748" s="243">
        <v>42212</v>
      </c>
      <c r="M748" s="427" t="s">
        <v>8541</v>
      </c>
      <c r="N748" s="593"/>
      <c r="O748" s="614">
        <v>2047366</v>
      </c>
    </row>
    <row r="749" spans="1:15" ht="51">
      <c r="A749" s="554">
        <v>190</v>
      </c>
      <c r="B749" s="406"/>
      <c r="C749" s="24" t="s">
        <v>3381</v>
      </c>
      <c r="D749" s="24" t="s">
        <v>5398</v>
      </c>
      <c r="E749" s="24" t="s">
        <v>2790</v>
      </c>
      <c r="F749" s="24" t="s">
        <v>2791</v>
      </c>
      <c r="G749" s="24" t="s">
        <v>4650</v>
      </c>
      <c r="H749" s="24" t="s">
        <v>8100</v>
      </c>
      <c r="I749" s="407"/>
      <c r="J749" s="408"/>
      <c r="K749" s="24" t="s">
        <v>4651</v>
      </c>
      <c r="L749" s="243" t="s">
        <v>4652</v>
      </c>
      <c r="M749" s="427" t="s">
        <v>5133</v>
      </c>
      <c r="N749" s="593"/>
      <c r="O749" s="614">
        <v>1250000</v>
      </c>
    </row>
    <row r="750" spans="1:15" ht="51">
      <c r="A750" s="554">
        <v>191</v>
      </c>
      <c r="B750" s="406"/>
      <c r="C750" s="24" t="s">
        <v>5134</v>
      </c>
      <c r="D750" s="24" t="s">
        <v>3131</v>
      </c>
      <c r="E750" s="24" t="s">
        <v>6579</v>
      </c>
      <c r="F750" s="24" t="s">
        <v>6580</v>
      </c>
      <c r="G750" s="24" t="s">
        <v>6581</v>
      </c>
      <c r="H750" s="24" t="s">
        <v>8100</v>
      </c>
      <c r="I750" s="407"/>
      <c r="J750" s="408"/>
      <c r="K750" s="24" t="s">
        <v>6582</v>
      </c>
      <c r="L750" s="243">
        <v>42209</v>
      </c>
      <c r="M750" s="427" t="s">
        <v>6583</v>
      </c>
      <c r="N750" s="593"/>
      <c r="O750" s="614">
        <v>17400000</v>
      </c>
    </row>
    <row r="751" spans="1:15" ht="51">
      <c r="A751" s="554">
        <v>192</v>
      </c>
      <c r="B751" s="406"/>
      <c r="C751" s="24" t="s">
        <v>6584</v>
      </c>
      <c r="D751" s="24" t="s">
        <v>3131</v>
      </c>
      <c r="E751" s="24" t="s">
        <v>6585</v>
      </c>
      <c r="F751" s="24" t="s">
        <v>6586</v>
      </c>
      <c r="G751" s="24" t="s">
        <v>6587</v>
      </c>
      <c r="H751" s="24" t="s">
        <v>8100</v>
      </c>
      <c r="I751" s="407"/>
      <c r="J751" s="408"/>
      <c r="K751" s="24" t="s">
        <v>6588</v>
      </c>
      <c r="L751" s="243">
        <v>42209</v>
      </c>
      <c r="M751" s="427" t="s">
        <v>6589</v>
      </c>
      <c r="N751" s="593"/>
      <c r="O751" s="614">
        <v>1945600</v>
      </c>
    </row>
    <row r="752" spans="1:15" ht="51">
      <c r="A752" s="554">
        <v>193</v>
      </c>
      <c r="B752" s="406"/>
      <c r="C752" s="24" t="s">
        <v>6590</v>
      </c>
      <c r="D752" s="24" t="s">
        <v>3131</v>
      </c>
      <c r="E752" s="24" t="s">
        <v>6591</v>
      </c>
      <c r="F752" s="24" t="s">
        <v>6592</v>
      </c>
      <c r="G752" s="24" t="s">
        <v>6593</v>
      </c>
      <c r="H752" s="24" t="s">
        <v>8100</v>
      </c>
      <c r="I752" s="407"/>
      <c r="J752" s="408"/>
      <c r="K752" s="24" t="s">
        <v>6594</v>
      </c>
      <c r="L752" s="243">
        <v>42209</v>
      </c>
      <c r="M752" s="427" t="s">
        <v>1420</v>
      </c>
      <c r="N752" s="593"/>
      <c r="O752" s="614">
        <v>10265000</v>
      </c>
    </row>
    <row r="753" spans="1:15" ht="51">
      <c r="A753" s="554">
        <v>194</v>
      </c>
      <c r="B753" s="406"/>
      <c r="C753" s="24" t="s">
        <v>1421</v>
      </c>
      <c r="D753" s="24" t="s">
        <v>6049</v>
      </c>
      <c r="E753" s="24" t="s">
        <v>9074</v>
      </c>
      <c r="F753" s="24" t="s">
        <v>9075</v>
      </c>
      <c r="G753" s="24" t="s">
        <v>9076</v>
      </c>
      <c r="H753" s="24" t="s">
        <v>8100</v>
      </c>
      <c r="I753" s="407"/>
      <c r="J753" s="408"/>
      <c r="K753" s="24" t="s">
        <v>9077</v>
      </c>
      <c r="L753" s="243">
        <v>42269</v>
      </c>
      <c r="M753" s="427" t="s">
        <v>9078</v>
      </c>
      <c r="N753" s="593"/>
      <c r="O753" s="614">
        <v>2315500</v>
      </c>
    </row>
    <row r="754" spans="1:15" ht="63.75">
      <c r="A754" s="554">
        <v>195</v>
      </c>
      <c r="B754" s="406"/>
      <c r="C754" s="24" t="s">
        <v>9079</v>
      </c>
      <c r="D754" s="24" t="s">
        <v>3131</v>
      </c>
      <c r="E754" s="24" t="s">
        <v>9080</v>
      </c>
      <c r="F754" s="24" t="s">
        <v>9081</v>
      </c>
      <c r="G754" s="24" t="s">
        <v>9082</v>
      </c>
      <c r="H754" s="24" t="s">
        <v>8100</v>
      </c>
      <c r="I754" s="407"/>
      <c r="J754" s="408"/>
      <c r="K754" s="24" t="s">
        <v>9083</v>
      </c>
      <c r="L754" s="243">
        <v>42213</v>
      </c>
      <c r="M754" s="427" t="s">
        <v>9084</v>
      </c>
      <c r="N754" s="593"/>
      <c r="O754" s="614">
        <v>2810000</v>
      </c>
    </row>
    <row r="755" spans="1:15" ht="51">
      <c r="A755" s="554">
        <v>196</v>
      </c>
      <c r="B755" s="406"/>
      <c r="C755" s="24" t="s">
        <v>9085</v>
      </c>
      <c r="D755" s="24" t="s">
        <v>9086</v>
      </c>
      <c r="E755" s="24" t="s">
        <v>7329</v>
      </c>
      <c r="F755" s="24" t="s">
        <v>7330</v>
      </c>
      <c r="G755" s="24" t="s">
        <v>7331</v>
      </c>
      <c r="H755" s="24" t="s">
        <v>8100</v>
      </c>
      <c r="I755" s="407"/>
      <c r="J755" s="408"/>
      <c r="K755" s="24" t="s">
        <v>7332</v>
      </c>
      <c r="L755" s="243">
        <v>42247</v>
      </c>
      <c r="M755" s="427" t="s">
        <v>7333</v>
      </c>
      <c r="N755" s="593"/>
      <c r="O755" s="614">
        <v>24131582</v>
      </c>
    </row>
    <row r="756" spans="1:15" ht="38.25">
      <c r="A756" s="554">
        <v>197</v>
      </c>
      <c r="B756" s="406"/>
      <c r="C756" s="24" t="s">
        <v>7334</v>
      </c>
      <c r="D756" s="24" t="s">
        <v>8543</v>
      </c>
      <c r="E756" s="24" t="s">
        <v>7335</v>
      </c>
      <c r="F756" s="24" t="s">
        <v>7336</v>
      </c>
      <c r="G756" s="24" t="s">
        <v>7337</v>
      </c>
      <c r="H756" s="24" t="s">
        <v>8100</v>
      </c>
      <c r="I756" s="407"/>
      <c r="J756" s="408"/>
      <c r="K756" s="24" t="s">
        <v>7338</v>
      </c>
      <c r="L756" s="243">
        <v>42236</v>
      </c>
      <c r="M756" s="427" t="s">
        <v>6256</v>
      </c>
      <c r="N756" s="593"/>
      <c r="O756" s="614">
        <v>47000000</v>
      </c>
    </row>
    <row r="757" spans="1:15" ht="51">
      <c r="A757" s="554">
        <v>198</v>
      </c>
      <c r="B757" s="406"/>
      <c r="C757" s="24" t="s">
        <v>8420</v>
      </c>
      <c r="D757" s="24" t="s">
        <v>6257</v>
      </c>
      <c r="E757" s="24" t="s">
        <v>8421</v>
      </c>
      <c r="F757" s="24" t="s">
        <v>8422</v>
      </c>
      <c r="G757" s="24" t="s">
        <v>8423</v>
      </c>
      <c r="H757" s="24" t="s">
        <v>8100</v>
      </c>
      <c r="I757" s="407"/>
      <c r="J757" s="408"/>
      <c r="K757" s="24" t="s">
        <v>8424</v>
      </c>
      <c r="L757" s="243">
        <v>42244</v>
      </c>
      <c r="M757" s="427" t="s">
        <v>8425</v>
      </c>
      <c r="N757" s="593"/>
      <c r="O757" s="614">
        <v>1605000</v>
      </c>
    </row>
    <row r="758" spans="1:15" ht="51">
      <c r="A758" s="554">
        <v>199</v>
      </c>
      <c r="B758" s="406"/>
      <c r="C758" s="24" t="s">
        <v>3344</v>
      </c>
      <c r="D758" s="24" t="s">
        <v>6257</v>
      </c>
      <c r="E758" s="24" t="s">
        <v>3345</v>
      </c>
      <c r="F758" s="24" t="s">
        <v>3346</v>
      </c>
      <c r="G758" s="24" t="s">
        <v>3347</v>
      </c>
      <c r="H758" s="24" t="s">
        <v>8100</v>
      </c>
      <c r="I758" s="407"/>
      <c r="J758" s="408"/>
      <c r="K758" s="24" t="s">
        <v>3348</v>
      </c>
      <c r="L758" s="243">
        <v>42247</v>
      </c>
      <c r="M758" s="427" t="s">
        <v>3349</v>
      </c>
      <c r="N758" s="593"/>
      <c r="O758" s="614">
        <v>2193000</v>
      </c>
    </row>
    <row r="759" spans="1:15" ht="51">
      <c r="A759" s="554">
        <v>200</v>
      </c>
      <c r="B759" s="406"/>
      <c r="C759" s="24" t="s">
        <v>3350</v>
      </c>
      <c r="D759" s="24" t="s">
        <v>9086</v>
      </c>
      <c r="E759" s="24" t="s">
        <v>6323</v>
      </c>
      <c r="F759" s="24" t="s">
        <v>6324</v>
      </c>
      <c r="G759" s="24" t="s">
        <v>2646</v>
      </c>
      <c r="H759" s="24" t="s">
        <v>8100</v>
      </c>
      <c r="I759" s="407"/>
      <c r="J759" s="408"/>
      <c r="K759" s="24" t="s">
        <v>6188</v>
      </c>
      <c r="L759" s="243">
        <v>42247</v>
      </c>
      <c r="M759" s="427" t="s">
        <v>4397</v>
      </c>
      <c r="N759" s="593"/>
      <c r="O759" s="614">
        <v>10775240</v>
      </c>
    </row>
    <row r="760" spans="1:15" ht="38.25" customHeight="1">
      <c r="A760" s="554">
        <v>201</v>
      </c>
      <c r="B760" s="406"/>
      <c r="C760" s="24" t="s">
        <v>4399</v>
      </c>
      <c r="D760" s="24" t="s">
        <v>3149</v>
      </c>
      <c r="E760" s="24" t="s">
        <v>3150</v>
      </c>
      <c r="F760" s="24" t="s">
        <v>3151</v>
      </c>
      <c r="G760" s="24" t="s">
        <v>3152</v>
      </c>
      <c r="H760" s="24" t="s">
        <v>8100</v>
      </c>
      <c r="I760" s="407"/>
      <c r="J760" s="408"/>
      <c r="K760" s="24" t="s">
        <v>3153</v>
      </c>
      <c r="L760" s="243">
        <v>42265</v>
      </c>
      <c r="M760" s="427" t="s">
        <v>4398</v>
      </c>
      <c r="N760" s="593"/>
      <c r="O760" s="614">
        <v>7200000</v>
      </c>
    </row>
    <row r="761" spans="1:15" ht="38.25" customHeight="1">
      <c r="A761" s="554">
        <v>202</v>
      </c>
      <c r="B761" s="406"/>
      <c r="C761" s="24" t="s">
        <v>3155</v>
      </c>
      <c r="D761" s="24" t="s">
        <v>7400</v>
      </c>
      <c r="E761" s="24" t="s">
        <v>3156</v>
      </c>
      <c r="F761" s="24" t="s">
        <v>3157</v>
      </c>
      <c r="G761" s="24" t="s">
        <v>3158</v>
      </c>
      <c r="H761" s="24" t="s">
        <v>8100</v>
      </c>
      <c r="I761" s="407"/>
      <c r="J761" s="408"/>
      <c r="K761" s="24" t="s">
        <v>3159</v>
      </c>
      <c r="L761" s="243">
        <v>42394</v>
      </c>
      <c r="M761" s="427" t="s">
        <v>3154</v>
      </c>
      <c r="N761" s="593"/>
      <c r="O761" s="614">
        <v>2467250</v>
      </c>
    </row>
    <row r="762" spans="1:15" ht="38.25" customHeight="1">
      <c r="A762" s="554">
        <v>203</v>
      </c>
      <c r="B762" s="406"/>
      <c r="C762" s="24" t="s">
        <v>3161</v>
      </c>
      <c r="D762" s="24" t="s">
        <v>1807</v>
      </c>
      <c r="E762" s="24" t="s">
        <v>3162</v>
      </c>
      <c r="F762" s="24" t="s">
        <v>3163</v>
      </c>
      <c r="G762" s="24" t="s">
        <v>3164</v>
      </c>
      <c r="H762" s="24" t="s">
        <v>8100</v>
      </c>
      <c r="I762" s="407"/>
      <c r="J762" s="408"/>
      <c r="K762" s="24" t="s">
        <v>3165</v>
      </c>
      <c r="L762" s="243">
        <v>42255</v>
      </c>
      <c r="M762" s="427" t="s">
        <v>3160</v>
      </c>
      <c r="N762" s="593"/>
      <c r="O762" s="614">
        <v>5000000</v>
      </c>
    </row>
    <row r="763" spans="1:15" ht="63.75">
      <c r="A763" s="554">
        <v>204</v>
      </c>
      <c r="B763" s="406"/>
      <c r="C763" s="24" t="s">
        <v>3167</v>
      </c>
      <c r="D763" s="24" t="s">
        <v>3168</v>
      </c>
      <c r="E763" s="24" t="s">
        <v>8773</v>
      </c>
      <c r="F763" s="24" t="s">
        <v>8774</v>
      </c>
      <c r="G763" s="24" t="s">
        <v>5690</v>
      </c>
      <c r="H763" s="24" t="s">
        <v>8100</v>
      </c>
      <c r="I763" s="407"/>
      <c r="J763" s="408"/>
      <c r="K763" s="24" t="s">
        <v>5691</v>
      </c>
      <c r="L763" s="243">
        <v>42248</v>
      </c>
      <c r="M763" s="427" t="s">
        <v>3166</v>
      </c>
      <c r="N763" s="593"/>
      <c r="O763" s="614">
        <v>9797000</v>
      </c>
    </row>
    <row r="764" spans="1:15" ht="38.25" customHeight="1">
      <c r="A764" s="554">
        <v>205</v>
      </c>
      <c r="B764" s="406"/>
      <c r="C764" s="24" t="s">
        <v>5693</v>
      </c>
      <c r="D764" s="24" t="s">
        <v>1807</v>
      </c>
      <c r="E764" s="24" t="s">
        <v>5694</v>
      </c>
      <c r="F764" s="24" t="s">
        <v>5695</v>
      </c>
      <c r="G764" s="24" t="s">
        <v>4600</v>
      </c>
      <c r="H764" s="24" t="s">
        <v>8100</v>
      </c>
      <c r="I764" s="407"/>
      <c r="J764" s="408"/>
      <c r="K764" s="24" t="s">
        <v>5696</v>
      </c>
      <c r="L764" s="243">
        <v>42255</v>
      </c>
      <c r="M764" s="427" t="s">
        <v>5692</v>
      </c>
      <c r="N764" s="593"/>
      <c r="O764" s="614">
        <v>3200000</v>
      </c>
    </row>
    <row r="765" spans="1:15" ht="38.25" customHeight="1">
      <c r="A765" s="554">
        <v>206</v>
      </c>
      <c r="B765" s="406"/>
      <c r="C765" s="24" t="s">
        <v>5698</v>
      </c>
      <c r="D765" s="24" t="s">
        <v>5699</v>
      </c>
      <c r="E765" s="24" t="s">
        <v>5700</v>
      </c>
      <c r="F765" s="24" t="s">
        <v>5955</v>
      </c>
      <c r="G765" s="24" t="s">
        <v>5956</v>
      </c>
      <c r="H765" s="24" t="s">
        <v>8100</v>
      </c>
      <c r="I765" s="407"/>
      <c r="J765" s="408"/>
      <c r="K765" s="24" t="s">
        <v>5957</v>
      </c>
      <c r="L765" s="243">
        <v>42394</v>
      </c>
      <c r="M765" s="427" t="s">
        <v>5697</v>
      </c>
      <c r="N765" s="593"/>
      <c r="O765" s="614">
        <v>13230000</v>
      </c>
    </row>
    <row r="766" spans="1:15" ht="38.25" customHeight="1">
      <c r="A766" s="554">
        <v>207</v>
      </c>
      <c r="B766" s="406"/>
      <c r="C766" s="24" t="s">
        <v>3381</v>
      </c>
      <c r="D766" s="24" t="s">
        <v>5398</v>
      </c>
      <c r="E766" s="24" t="s">
        <v>4653</v>
      </c>
      <c r="F766" s="24" t="s">
        <v>4654</v>
      </c>
      <c r="G766" s="24" t="s">
        <v>4655</v>
      </c>
      <c r="H766" s="24" t="s">
        <v>8100</v>
      </c>
      <c r="I766" s="407"/>
      <c r="J766" s="408"/>
      <c r="K766" s="24" t="s">
        <v>4656</v>
      </c>
      <c r="L766" s="243" t="s">
        <v>4652</v>
      </c>
      <c r="M766" s="427" t="s">
        <v>5958</v>
      </c>
      <c r="N766" s="593"/>
      <c r="O766" s="614">
        <v>5000000</v>
      </c>
    </row>
    <row r="767" spans="1:15" ht="51">
      <c r="A767" s="554">
        <v>208</v>
      </c>
      <c r="B767" s="406"/>
      <c r="C767" s="24" t="s">
        <v>5049</v>
      </c>
      <c r="D767" s="24" t="s">
        <v>8543</v>
      </c>
      <c r="E767" s="24" t="s">
        <v>242</v>
      </c>
      <c r="F767" s="24" t="s">
        <v>243</v>
      </c>
      <c r="G767" s="24" t="s">
        <v>244</v>
      </c>
      <c r="H767" s="24" t="s">
        <v>8100</v>
      </c>
      <c r="I767" s="407"/>
      <c r="J767" s="408"/>
      <c r="K767" s="24" t="s">
        <v>5325</v>
      </c>
      <c r="L767" s="243">
        <v>42241</v>
      </c>
      <c r="M767" s="427" t="s">
        <v>5048</v>
      </c>
      <c r="N767" s="593"/>
      <c r="O767" s="614">
        <v>51709540</v>
      </c>
    </row>
    <row r="768" spans="1:15" ht="51">
      <c r="A768" s="554">
        <v>209</v>
      </c>
      <c r="B768" s="406"/>
      <c r="C768" s="24" t="s">
        <v>5327</v>
      </c>
      <c r="D768" s="24" t="s">
        <v>5328</v>
      </c>
      <c r="E768" s="24" t="s">
        <v>5329</v>
      </c>
      <c r="F768" s="24" t="s">
        <v>3421</v>
      </c>
      <c r="G768" s="24" t="s">
        <v>3422</v>
      </c>
      <c r="H768" s="24" t="s">
        <v>8100</v>
      </c>
      <c r="I768" s="407"/>
      <c r="J768" s="408"/>
      <c r="K768" s="24" t="s">
        <v>3423</v>
      </c>
      <c r="L768" s="243">
        <v>42236</v>
      </c>
      <c r="M768" s="427" t="s">
        <v>5326</v>
      </c>
      <c r="N768" s="593"/>
      <c r="O768" s="614">
        <v>2218247</v>
      </c>
    </row>
    <row r="769" spans="1:15" ht="76.5">
      <c r="A769" s="554">
        <v>210</v>
      </c>
      <c r="B769" s="406"/>
      <c r="C769" s="24" t="s">
        <v>3425</v>
      </c>
      <c r="D769" s="24" t="s">
        <v>7591</v>
      </c>
      <c r="E769" s="24" t="s">
        <v>5334</v>
      </c>
      <c r="F769" s="24" t="s">
        <v>5335</v>
      </c>
      <c r="G769" s="24" t="s">
        <v>1652</v>
      </c>
      <c r="H769" s="24"/>
      <c r="I769" s="407"/>
      <c r="J769" s="408"/>
      <c r="K769" s="24" t="s">
        <v>1653</v>
      </c>
      <c r="L769" s="243">
        <v>42213</v>
      </c>
      <c r="M769" s="427" t="s">
        <v>3424</v>
      </c>
      <c r="N769" s="593"/>
      <c r="O769" s="614">
        <v>6250000</v>
      </c>
    </row>
    <row r="770" spans="1:15" ht="51">
      <c r="A770" s="554">
        <v>212</v>
      </c>
      <c r="B770" s="406"/>
      <c r="C770" s="24" t="s">
        <v>2700</v>
      </c>
      <c r="D770" s="24" t="s">
        <v>4657</v>
      </c>
      <c r="E770" s="24" t="s">
        <v>4658</v>
      </c>
      <c r="F770" s="24" t="s">
        <v>4659</v>
      </c>
      <c r="G770" s="24" t="s">
        <v>4660</v>
      </c>
      <c r="H770" s="24" t="s">
        <v>8100</v>
      </c>
      <c r="I770" s="407"/>
      <c r="J770" s="408"/>
      <c r="K770" s="24" t="s">
        <v>4661</v>
      </c>
      <c r="L770" s="243" t="s">
        <v>1294</v>
      </c>
      <c r="M770" s="427" t="s">
        <v>1654</v>
      </c>
      <c r="N770" s="593"/>
      <c r="O770" s="614">
        <v>2500000</v>
      </c>
    </row>
    <row r="771" spans="1:15" ht="51">
      <c r="A771" s="554">
        <v>213</v>
      </c>
      <c r="B771" s="406"/>
      <c r="C771" s="24" t="s">
        <v>2700</v>
      </c>
      <c r="D771" s="24" t="s">
        <v>4657</v>
      </c>
      <c r="E771" s="24" t="s">
        <v>4658</v>
      </c>
      <c r="F771" s="24" t="s">
        <v>4662</v>
      </c>
      <c r="G771" s="24" t="s">
        <v>4663</v>
      </c>
      <c r="H771" s="24" t="s">
        <v>8100</v>
      </c>
      <c r="I771" s="432"/>
      <c r="J771" s="408"/>
      <c r="K771" s="24" t="s">
        <v>4664</v>
      </c>
      <c r="L771" s="243" t="s">
        <v>1294</v>
      </c>
      <c r="M771" s="427" t="s">
        <v>6392</v>
      </c>
      <c r="N771" s="593"/>
      <c r="O771" s="614">
        <v>200000000</v>
      </c>
    </row>
    <row r="772" spans="1:15" ht="51">
      <c r="A772" s="554">
        <v>214</v>
      </c>
      <c r="B772" s="406"/>
      <c r="C772" s="24" t="s">
        <v>1803</v>
      </c>
      <c r="D772" s="24" t="s">
        <v>5398</v>
      </c>
      <c r="E772" s="24" t="s">
        <v>6393</v>
      </c>
      <c r="F772" s="24" t="s">
        <v>2754</v>
      </c>
      <c r="G772" s="24" t="s">
        <v>5402</v>
      </c>
      <c r="H772" s="24" t="s">
        <v>8100</v>
      </c>
      <c r="I772" s="432"/>
      <c r="J772" s="408"/>
      <c r="K772" s="24" t="s">
        <v>5403</v>
      </c>
      <c r="L772" s="243">
        <v>42543</v>
      </c>
      <c r="M772" s="427" t="s">
        <v>5404</v>
      </c>
      <c r="N772" s="593"/>
      <c r="O772" s="614">
        <v>65241669</v>
      </c>
    </row>
    <row r="773" spans="1:15" ht="51">
      <c r="A773" s="554">
        <v>215</v>
      </c>
      <c r="B773" s="406"/>
      <c r="C773" s="24" t="s">
        <v>5405</v>
      </c>
      <c r="D773" s="24" t="s">
        <v>5398</v>
      </c>
      <c r="E773" s="24" t="s">
        <v>1567</v>
      </c>
      <c r="F773" s="24" t="s">
        <v>1568</v>
      </c>
      <c r="G773" s="24" t="s">
        <v>1569</v>
      </c>
      <c r="H773" s="24" t="s">
        <v>8100</v>
      </c>
      <c r="I773" s="432"/>
      <c r="J773" s="408"/>
      <c r="K773" s="24" t="s">
        <v>1570</v>
      </c>
      <c r="L773" s="243">
        <v>42542</v>
      </c>
      <c r="M773" s="427" t="s">
        <v>1571</v>
      </c>
      <c r="N773" s="593"/>
      <c r="O773" s="614">
        <v>52193335</v>
      </c>
    </row>
    <row r="774" spans="1:15" ht="51">
      <c r="A774" s="554">
        <v>216</v>
      </c>
      <c r="B774" s="406"/>
      <c r="C774" s="24" t="s">
        <v>1572</v>
      </c>
      <c r="D774" s="24" t="s">
        <v>5398</v>
      </c>
      <c r="E774" s="24" t="s">
        <v>1573</v>
      </c>
      <c r="F774" s="24" t="s">
        <v>1574</v>
      </c>
      <c r="G774" s="24" t="s">
        <v>3690</v>
      </c>
      <c r="H774" s="24" t="s">
        <v>8100</v>
      </c>
      <c r="I774" s="432"/>
      <c r="J774" s="408"/>
      <c r="K774" s="24" t="s">
        <v>3691</v>
      </c>
      <c r="L774" s="243">
        <v>42542</v>
      </c>
      <c r="M774" s="427" t="s">
        <v>3692</v>
      </c>
      <c r="N774" s="593"/>
      <c r="O774" s="614">
        <v>169628339</v>
      </c>
    </row>
    <row r="775" spans="1:15" ht="51">
      <c r="A775" s="554">
        <v>217</v>
      </c>
      <c r="B775" s="406"/>
      <c r="C775" s="24" t="s">
        <v>3693</v>
      </c>
      <c r="D775" s="24" t="s">
        <v>5398</v>
      </c>
      <c r="E775" s="24" t="s">
        <v>3694</v>
      </c>
      <c r="F775" s="24" t="s">
        <v>7320</v>
      </c>
      <c r="G775" s="24" t="s">
        <v>1569</v>
      </c>
      <c r="H775" s="24" t="s">
        <v>8100</v>
      </c>
      <c r="I775" s="432"/>
      <c r="J775" s="419"/>
      <c r="K775" s="24" t="s">
        <v>7321</v>
      </c>
      <c r="L775" s="243">
        <v>42542</v>
      </c>
      <c r="M775" s="427" t="s">
        <v>7322</v>
      </c>
      <c r="N775" s="593"/>
      <c r="O775" s="614">
        <v>52193335</v>
      </c>
    </row>
    <row r="776" spans="1:15" ht="51">
      <c r="A776" s="554">
        <v>218</v>
      </c>
      <c r="B776" s="406"/>
      <c r="C776" s="24" t="s">
        <v>1572</v>
      </c>
      <c r="D776" s="24" t="s">
        <v>5398</v>
      </c>
      <c r="E776" s="24" t="s">
        <v>7323</v>
      </c>
      <c r="F776" s="24" t="s">
        <v>7324</v>
      </c>
      <c r="G776" s="24" t="s">
        <v>2343</v>
      </c>
      <c r="H776" s="24" t="s">
        <v>8100</v>
      </c>
      <c r="I776" s="432"/>
      <c r="J776" s="419"/>
      <c r="K776" s="24" t="s">
        <v>4183</v>
      </c>
      <c r="L776" s="243">
        <v>42542</v>
      </c>
      <c r="M776" s="427" t="s">
        <v>4184</v>
      </c>
      <c r="N776" s="593"/>
      <c r="O776" s="614">
        <v>120781902</v>
      </c>
    </row>
    <row r="777" spans="1:15" ht="51">
      <c r="A777" s="554">
        <v>219</v>
      </c>
      <c r="B777" s="406"/>
      <c r="C777" s="24" t="s">
        <v>1572</v>
      </c>
      <c r="D777" s="24" t="s">
        <v>5398</v>
      </c>
      <c r="E777" s="24" t="s">
        <v>4185</v>
      </c>
      <c r="F777" s="24" t="s">
        <v>4186</v>
      </c>
      <c r="G777" s="24" t="s">
        <v>4187</v>
      </c>
      <c r="H777" s="24" t="s">
        <v>8100</v>
      </c>
      <c r="I777" s="432"/>
      <c r="J777" s="419"/>
      <c r="K777" s="24" t="s">
        <v>4188</v>
      </c>
      <c r="L777" s="243">
        <v>42542</v>
      </c>
      <c r="M777" s="427" t="s">
        <v>4189</v>
      </c>
      <c r="N777" s="593"/>
      <c r="O777" s="614">
        <v>75027919</v>
      </c>
    </row>
    <row r="778" spans="1:15" ht="51">
      <c r="A778" s="554">
        <v>220</v>
      </c>
      <c r="B778" s="406"/>
      <c r="C778" s="24" t="s">
        <v>4665</v>
      </c>
      <c r="D778" s="24" t="s">
        <v>4657</v>
      </c>
      <c r="E778" s="24" t="s">
        <v>4666</v>
      </c>
      <c r="F778" s="24" t="s">
        <v>5986</v>
      </c>
      <c r="G778" s="24" t="s">
        <v>4601</v>
      </c>
      <c r="H778" s="24" t="s">
        <v>8100</v>
      </c>
      <c r="I778" s="432"/>
      <c r="J778" s="419"/>
      <c r="K778" s="24" t="s">
        <v>5987</v>
      </c>
      <c r="L778" s="243">
        <v>42515</v>
      </c>
      <c r="M778" s="427" t="s">
        <v>3373</v>
      </c>
      <c r="N778" s="593"/>
      <c r="O778" s="614">
        <v>3662678250</v>
      </c>
    </row>
    <row r="779" spans="1:15" ht="51">
      <c r="A779" s="554">
        <v>221</v>
      </c>
      <c r="B779" s="406"/>
      <c r="C779" s="24" t="s">
        <v>4714</v>
      </c>
      <c r="D779" s="24" t="s">
        <v>5398</v>
      </c>
      <c r="E779" s="24" t="s">
        <v>7996</v>
      </c>
      <c r="F779" s="24" t="s">
        <v>7997</v>
      </c>
      <c r="G779" s="24" t="s">
        <v>5988</v>
      </c>
      <c r="H779" s="24" t="s">
        <v>8100</v>
      </c>
      <c r="I779" s="432"/>
      <c r="J779" s="419"/>
      <c r="K779" s="24" t="s">
        <v>5364</v>
      </c>
      <c r="L779" s="243">
        <v>42613</v>
      </c>
      <c r="M779" s="427" t="s">
        <v>7998</v>
      </c>
      <c r="N779" s="593"/>
      <c r="O779" s="614">
        <v>521981305</v>
      </c>
    </row>
    <row r="780" spans="1:15" ht="51">
      <c r="A780" s="554">
        <v>222</v>
      </c>
      <c r="B780" s="406"/>
      <c r="C780" s="24" t="s">
        <v>4714</v>
      </c>
      <c r="D780" s="24" t="s">
        <v>5398</v>
      </c>
      <c r="E780" s="24" t="s">
        <v>4715</v>
      </c>
      <c r="F780" s="24" t="s">
        <v>8925</v>
      </c>
      <c r="G780" s="24" t="s">
        <v>5989</v>
      </c>
      <c r="H780" s="24" t="s">
        <v>8100</v>
      </c>
      <c r="I780" s="432"/>
      <c r="J780" s="419"/>
      <c r="K780" s="24" t="s">
        <v>5365</v>
      </c>
      <c r="L780" s="243">
        <v>42613</v>
      </c>
      <c r="M780" s="427" t="s">
        <v>8926</v>
      </c>
      <c r="N780" s="593"/>
      <c r="O780" s="614">
        <v>2199945860</v>
      </c>
    </row>
    <row r="781" spans="1:15" ht="63.75" customHeight="1">
      <c r="A781" s="554">
        <v>223</v>
      </c>
      <c r="B781" s="406"/>
      <c r="C781" s="24" t="s">
        <v>3381</v>
      </c>
      <c r="D781" s="24" t="s">
        <v>5398</v>
      </c>
      <c r="E781" s="24" t="s">
        <v>5990</v>
      </c>
      <c r="F781" s="24" t="s">
        <v>5991</v>
      </c>
      <c r="G781" s="24" t="s">
        <v>5992</v>
      </c>
      <c r="H781" s="24" t="s">
        <v>8100</v>
      </c>
      <c r="I781" s="432"/>
      <c r="J781" s="419"/>
      <c r="K781" s="24" t="s">
        <v>5993</v>
      </c>
      <c r="L781" s="243" t="s">
        <v>4652</v>
      </c>
      <c r="M781" s="427" t="s">
        <v>5994</v>
      </c>
      <c r="N781" s="593"/>
      <c r="O781" s="614">
        <v>1250000</v>
      </c>
    </row>
    <row r="782" spans="1:15" ht="63.75" customHeight="1">
      <c r="A782" s="554">
        <v>224</v>
      </c>
      <c r="B782" s="406"/>
      <c r="C782" s="24" t="s">
        <v>3381</v>
      </c>
      <c r="D782" s="24" t="s">
        <v>5398</v>
      </c>
      <c r="E782" s="24" t="s">
        <v>8717</v>
      </c>
      <c r="F782" s="24" t="s">
        <v>4752</v>
      </c>
      <c r="G782" s="24" t="s">
        <v>4753</v>
      </c>
      <c r="H782" s="24" t="s">
        <v>8100</v>
      </c>
      <c r="I782" s="432"/>
      <c r="J782" s="419"/>
      <c r="K782" s="24" t="s">
        <v>4754</v>
      </c>
      <c r="L782" s="243" t="s">
        <v>4652</v>
      </c>
      <c r="M782" s="427" t="s">
        <v>4755</v>
      </c>
      <c r="N782" s="593"/>
      <c r="O782" s="614">
        <v>2750000</v>
      </c>
    </row>
    <row r="783" spans="1:15" ht="63.75" customHeight="1">
      <c r="A783" s="554">
        <v>225</v>
      </c>
      <c r="B783" s="406"/>
      <c r="C783" s="24" t="s">
        <v>3381</v>
      </c>
      <c r="D783" s="24" t="s">
        <v>5398</v>
      </c>
      <c r="E783" s="24" t="s">
        <v>4756</v>
      </c>
      <c r="F783" s="24" t="s">
        <v>4757</v>
      </c>
      <c r="G783" s="24" t="s">
        <v>4758</v>
      </c>
      <c r="H783" s="24" t="s">
        <v>8100</v>
      </c>
      <c r="I783" s="432"/>
      <c r="J783" s="419"/>
      <c r="K783" s="24" t="s">
        <v>4759</v>
      </c>
      <c r="L783" s="243" t="s">
        <v>4652</v>
      </c>
      <c r="M783" s="427" t="s">
        <v>4760</v>
      </c>
      <c r="N783" s="593"/>
      <c r="O783" s="614">
        <v>310000000</v>
      </c>
    </row>
    <row r="784" spans="1:15" ht="63.75" customHeight="1">
      <c r="A784" s="554">
        <v>226</v>
      </c>
      <c r="B784" s="406"/>
      <c r="C784" s="24" t="s">
        <v>3381</v>
      </c>
      <c r="D784" s="24" t="s">
        <v>5398</v>
      </c>
      <c r="E784" s="24" t="s">
        <v>3811</v>
      </c>
      <c r="F784" s="24" t="s">
        <v>3812</v>
      </c>
      <c r="G784" s="24" t="s">
        <v>3813</v>
      </c>
      <c r="H784" s="24" t="s">
        <v>8100</v>
      </c>
      <c r="I784" s="432"/>
      <c r="J784" s="419"/>
      <c r="K784" s="24" t="s">
        <v>4759</v>
      </c>
      <c r="L784" s="243" t="s">
        <v>4652</v>
      </c>
      <c r="M784" s="427" t="s">
        <v>3814</v>
      </c>
      <c r="N784" s="593"/>
      <c r="O784" s="614">
        <v>180000000</v>
      </c>
    </row>
    <row r="785" spans="1:15" ht="63.75" customHeight="1">
      <c r="A785" s="554">
        <v>227</v>
      </c>
      <c r="B785" s="48"/>
      <c r="C785" s="24" t="s">
        <v>3381</v>
      </c>
      <c r="D785" s="24" t="s">
        <v>5398</v>
      </c>
      <c r="E785" s="24" t="s">
        <v>3815</v>
      </c>
      <c r="F785" s="24" t="s">
        <v>3816</v>
      </c>
      <c r="G785" s="24" t="s">
        <v>3817</v>
      </c>
      <c r="H785" s="24" t="s">
        <v>8100</v>
      </c>
      <c r="I785" s="409"/>
      <c r="J785" s="409"/>
      <c r="K785" s="24" t="s">
        <v>3818</v>
      </c>
      <c r="L785" s="243" t="s">
        <v>4652</v>
      </c>
      <c r="M785" s="427" t="s">
        <v>3819</v>
      </c>
      <c r="N785" s="593"/>
      <c r="O785" s="614">
        <v>6900000</v>
      </c>
    </row>
    <row r="786" spans="1:15" ht="63.75" customHeight="1">
      <c r="A786" s="554">
        <v>228</v>
      </c>
      <c r="B786" s="48"/>
      <c r="C786" s="24" t="s">
        <v>3381</v>
      </c>
      <c r="D786" s="24" t="s">
        <v>5398</v>
      </c>
      <c r="E786" s="24" t="s">
        <v>4756</v>
      </c>
      <c r="F786" s="24" t="s">
        <v>3820</v>
      </c>
      <c r="G786" s="24" t="s">
        <v>3821</v>
      </c>
      <c r="H786" s="24" t="s">
        <v>8100</v>
      </c>
      <c r="I786" s="409"/>
      <c r="J786" s="409"/>
      <c r="K786" s="24" t="s">
        <v>3822</v>
      </c>
      <c r="L786" s="243" t="s">
        <v>4652</v>
      </c>
      <c r="M786" s="427" t="s">
        <v>3823</v>
      </c>
      <c r="N786" s="593"/>
      <c r="O786" s="614">
        <v>7750000</v>
      </c>
    </row>
    <row r="787" spans="1:15" ht="41.25" customHeight="1">
      <c r="A787" s="554">
        <v>229</v>
      </c>
      <c r="B787" s="48"/>
      <c r="C787" s="24" t="s">
        <v>4602</v>
      </c>
      <c r="D787" s="24" t="s">
        <v>4657</v>
      </c>
      <c r="E787" s="24" t="s">
        <v>4603</v>
      </c>
      <c r="F787" s="24" t="s">
        <v>4604</v>
      </c>
      <c r="G787" s="24" t="s">
        <v>4605</v>
      </c>
      <c r="H787" s="24" t="s">
        <v>8100</v>
      </c>
      <c r="I787" s="409"/>
      <c r="J787" s="409"/>
      <c r="K787" s="24" t="s">
        <v>4606</v>
      </c>
      <c r="L787" s="243">
        <v>42713</v>
      </c>
      <c r="M787" s="427" t="s">
        <v>4607</v>
      </c>
      <c r="N787" s="823"/>
      <c r="O787" s="614">
        <v>10600000</v>
      </c>
    </row>
    <row r="788" spans="1:15" ht="55.5" customHeight="1">
      <c r="A788" s="554">
        <v>230</v>
      </c>
      <c r="B788" s="48"/>
      <c r="C788" s="24" t="s">
        <v>4602</v>
      </c>
      <c r="D788" s="24" t="s">
        <v>4657</v>
      </c>
      <c r="E788" s="24" t="s">
        <v>4603</v>
      </c>
      <c r="F788" s="24" t="s">
        <v>4608</v>
      </c>
      <c r="G788" s="24" t="s">
        <v>4609</v>
      </c>
      <c r="H788" s="24" t="s">
        <v>8100</v>
      </c>
      <c r="I788" s="409"/>
      <c r="J788" s="409"/>
      <c r="K788" s="24" t="s">
        <v>4610</v>
      </c>
      <c r="L788" s="243">
        <v>42714</v>
      </c>
      <c r="M788" s="427" t="s">
        <v>4611</v>
      </c>
      <c r="N788" s="823"/>
      <c r="O788" s="614">
        <v>430000000</v>
      </c>
    </row>
    <row r="789" spans="1:15" ht="38.25">
      <c r="A789" s="554">
        <v>231</v>
      </c>
      <c r="B789" s="48"/>
      <c r="C789" s="24" t="s">
        <v>5366</v>
      </c>
      <c r="D789" s="24" t="s">
        <v>5367</v>
      </c>
      <c r="E789" s="24" t="s">
        <v>5368</v>
      </c>
      <c r="F789" s="24" t="s">
        <v>5369</v>
      </c>
      <c r="G789" s="24" t="s">
        <v>5370</v>
      </c>
      <c r="H789" s="24" t="s">
        <v>8100</v>
      </c>
      <c r="I789" s="409"/>
      <c r="J789" s="409"/>
      <c r="K789" s="24" t="s">
        <v>5371</v>
      </c>
      <c r="L789" s="243">
        <v>42661</v>
      </c>
      <c r="M789" s="427" t="s">
        <v>5372</v>
      </c>
      <c r="N789" s="823"/>
      <c r="O789" s="614">
        <v>320000000</v>
      </c>
    </row>
    <row r="790" spans="1:15" ht="51">
      <c r="A790" s="554">
        <v>232</v>
      </c>
      <c r="B790" s="48"/>
      <c r="C790" s="24" t="s">
        <v>6039</v>
      </c>
      <c r="D790" s="24" t="s">
        <v>5367</v>
      </c>
      <c r="E790" s="24" t="s">
        <v>752</v>
      </c>
      <c r="F790" s="24" t="s">
        <v>753</v>
      </c>
      <c r="G790" s="24" t="s">
        <v>754</v>
      </c>
      <c r="H790" s="24" t="s">
        <v>8100</v>
      </c>
      <c r="I790" s="409"/>
      <c r="J790" s="409"/>
      <c r="K790" s="24" t="s">
        <v>755</v>
      </c>
      <c r="L790" s="243">
        <v>42668</v>
      </c>
      <c r="M790" s="427" t="s">
        <v>756</v>
      </c>
      <c r="N790" s="823"/>
      <c r="O790" s="614">
        <v>10200000</v>
      </c>
    </row>
    <row r="791" spans="1:15" ht="51" customHeight="1">
      <c r="A791" s="554">
        <v>233</v>
      </c>
      <c r="B791" s="48"/>
      <c r="C791" s="24" t="s">
        <v>5366</v>
      </c>
      <c r="D791" s="24" t="s">
        <v>5367</v>
      </c>
      <c r="E791" s="24" t="s">
        <v>5368</v>
      </c>
      <c r="F791" s="24" t="s">
        <v>2634</v>
      </c>
      <c r="G791" s="24" t="s">
        <v>2651</v>
      </c>
      <c r="H791" s="24" t="s">
        <v>8100</v>
      </c>
      <c r="I791" s="409"/>
      <c r="J791" s="409"/>
      <c r="K791" s="24" t="s">
        <v>2635</v>
      </c>
      <c r="L791" s="243">
        <v>42646</v>
      </c>
      <c r="M791" s="427" t="s">
        <v>2636</v>
      </c>
      <c r="N791" s="823"/>
      <c r="O791" s="614">
        <v>16000000</v>
      </c>
    </row>
    <row r="792" spans="1:15" ht="51">
      <c r="A792" s="554">
        <v>234</v>
      </c>
      <c r="B792" s="48"/>
      <c r="C792" s="24" t="s">
        <v>6039</v>
      </c>
      <c r="D792" s="24" t="s">
        <v>5367</v>
      </c>
      <c r="E792" s="24" t="s">
        <v>752</v>
      </c>
      <c r="F792" s="24" t="s">
        <v>2637</v>
      </c>
      <c r="G792" s="24" t="s">
        <v>2638</v>
      </c>
      <c r="H792" s="24" t="s">
        <v>8100</v>
      </c>
      <c r="I792" s="409"/>
      <c r="J792" s="409"/>
      <c r="K792" s="24" t="s">
        <v>2639</v>
      </c>
      <c r="L792" s="243">
        <v>42661</v>
      </c>
      <c r="M792" s="427" t="s">
        <v>2640</v>
      </c>
      <c r="N792" s="823"/>
      <c r="O792" s="614">
        <v>420000000</v>
      </c>
    </row>
    <row r="793" spans="1:15" ht="51">
      <c r="A793" s="554">
        <v>235</v>
      </c>
      <c r="B793" s="48"/>
      <c r="C793" s="24" t="s">
        <v>3381</v>
      </c>
      <c r="D793" s="24" t="s">
        <v>2303</v>
      </c>
      <c r="E793" s="24" t="s">
        <v>8717</v>
      </c>
      <c r="F793" s="24" t="s">
        <v>2304</v>
      </c>
      <c r="G793" s="24" t="s">
        <v>2305</v>
      </c>
      <c r="H793" s="24" t="s">
        <v>8100</v>
      </c>
      <c r="I793" s="409"/>
      <c r="J793" s="409"/>
      <c r="K793" s="24" t="s">
        <v>2306</v>
      </c>
      <c r="L793" s="243">
        <v>42887</v>
      </c>
      <c r="M793" s="427" t="s">
        <v>2307</v>
      </c>
      <c r="N793" s="823"/>
      <c r="O793" s="614">
        <v>110000000</v>
      </c>
    </row>
    <row r="794" spans="1:15" ht="63.75">
      <c r="A794" s="554">
        <v>236</v>
      </c>
      <c r="B794" s="48"/>
      <c r="C794" s="24" t="s">
        <v>2308</v>
      </c>
      <c r="D794" s="24" t="s">
        <v>2303</v>
      </c>
      <c r="E794" s="24" t="s">
        <v>2309</v>
      </c>
      <c r="F794" s="24" t="s">
        <v>2310</v>
      </c>
      <c r="G794" s="24" t="s">
        <v>2311</v>
      </c>
      <c r="H794" s="24" t="s">
        <v>8100</v>
      </c>
      <c r="I794" s="409"/>
      <c r="J794" s="409"/>
      <c r="K794" s="24" t="s">
        <v>2312</v>
      </c>
      <c r="L794" s="243">
        <v>42887</v>
      </c>
      <c r="M794" s="427" t="s">
        <v>2313</v>
      </c>
      <c r="N794" s="823"/>
      <c r="O794" s="614">
        <v>258000000</v>
      </c>
    </row>
    <row r="795" spans="1:15" ht="63.75">
      <c r="A795" s="554">
        <v>237</v>
      </c>
      <c r="B795" s="48"/>
      <c r="C795" s="24" t="s">
        <v>2308</v>
      </c>
      <c r="D795" s="24" t="s">
        <v>2303</v>
      </c>
      <c r="E795" s="24" t="s">
        <v>2314</v>
      </c>
      <c r="F795" s="24" t="s">
        <v>2315</v>
      </c>
      <c r="G795" s="24" t="s">
        <v>2316</v>
      </c>
      <c r="H795" s="24" t="s">
        <v>8100</v>
      </c>
      <c r="I795" s="409"/>
      <c r="J795" s="409"/>
      <c r="K795" s="24" t="s">
        <v>2317</v>
      </c>
      <c r="L795" s="243">
        <v>42887</v>
      </c>
      <c r="M795" s="427" t="s">
        <v>2318</v>
      </c>
      <c r="N795" s="823"/>
      <c r="O795" s="614">
        <v>50000000</v>
      </c>
    </row>
    <row r="796" spans="1:15" ht="51">
      <c r="A796" s="554">
        <v>238</v>
      </c>
      <c r="B796" s="48"/>
      <c r="C796" s="24" t="s">
        <v>2308</v>
      </c>
      <c r="D796" s="24" t="s">
        <v>2303</v>
      </c>
      <c r="E796" s="24" t="s">
        <v>4151</v>
      </c>
      <c r="F796" s="24" t="s">
        <v>4152</v>
      </c>
      <c r="G796" s="24" t="s">
        <v>4153</v>
      </c>
      <c r="H796" s="24" t="s">
        <v>8100</v>
      </c>
      <c r="I796" s="409"/>
      <c r="J796" s="409"/>
      <c r="K796" s="24" t="s">
        <v>4154</v>
      </c>
      <c r="L796" s="243">
        <v>42887</v>
      </c>
      <c r="M796" s="427" t="s">
        <v>4155</v>
      </c>
      <c r="N796" s="823"/>
      <c r="O796" s="614">
        <v>3225000</v>
      </c>
    </row>
    <row r="797" spans="1:15" ht="63.75">
      <c r="A797" s="554">
        <v>239</v>
      </c>
      <c r="B797" s="48"/>
      <c r="C797" s="24" t="s">
        <v>2308</v>
      </c>
      <c r="D797" s="24" t="s">
        <v>2303</v>
      </c>
      <c r="E797" s="24" t="s">
        <v>4156</v>
      </c>
      <c r="F797" s="24" t="s">
        <v>4157</v>
      </c>
      <c r="G797" s="24" t="s">
        <v>4158</v>
      </c>
      <c r="H797" s="24" t="s">
        <v>8100</v>
      </c>
      <c r="I797" s="409"/>
      <c r="J797" s="409"/>
      <c r="K797" s="24" t="s">
        <v>4159</v>
      </c>
      <c r="L797" s="243">
        <v>42887</v>
      </c>
      <c r="M797" s="427" t="s">
        <v>4160</v>
      </c>
      <c r="N797" s="823"/>
      <c r="O797" s="614">
        <v>1250000</v>
      </c>
    </row>
    <row r="798" spans="1:15" ht="63.75">
      <c r="A798" s="554">
        <v>240</v>
      </c>
      <c r="B798" s="48"/>
      <c r="C798" s="24" t="s">
        <v>4161</v>
      </c>
      <c r="D798" s="24" t="s">
        <v>4162</v>
      </c>
      <c r="E798" s="24" t="s">
        <v>4163</v>
      </c>
      <c r="F798" s="24" t="s">
        <v>4164</v>
      </c>
      <c r="G798" s="24" t="s">
        <v>4165</v>
      </c>
      <c r="H798" s="24" t="s">
        <v>8100</v>
      </c>
      <c r="I798" s="409"/>
      <c r="J798" s="409"/>
      <c r="K798" s="24" t="s">
        <v>4166</v>
      </c>
      <c r="L798" s="243">
        <v>42891</v>
      </c>
      <c r="M798" s="427" t="s">
        <v>4167</v>
      </c>
      <c r="N798" s="823"/>
      <c r="O798" s="614">
        <v>700000000</v>
      </c>
    </row>
    <row r="799" spans="1:15" ht="39.75" customHeight="1">
      <c r="A799" s="554">
        <v>241</v>
      </c>
      <c r="B799" s="48"/>
      <c r="C799" s="24" t="s">
        <v>4168</v>
      </c>
      <c r="D799" s="24" t="s">
        <v>4162</v>
      </c>
      <c r="E799" s="24" t="s">
        <v>4169</v>
      </c>
      <c r="F799" s="24" t="s">
        <v>4170</v>
      </c>
      <c r="G799" s="24" t="s">
        <v>4171</v>
      </c>
      <c r="H799" s="24" t="s">
        <v>8100</v>
      </c>
      <c r="I799" s="409"/>
      <c r="J799" s="409"/>
      <c r="K799" s="24" t="s">
        <v>4172</v>
      </c>
      <c r="L799" s="243" t="s">
        <v>4173</v>
      </c>
      <c r="M799" s="427" t="s">
        <v>4174</v>
      </c>
      <c r="N799" s="823"/>
      <c r="O799" s="614">
        <v>7000000</v>
      </c>
    </row>
    <row r="800" spans="1:15" ht="48.75" customHeight="1">
      <c r="A800" s="554">
        <v>242</v>
      </c>
      <c r="B800" s="48"/>
      <c r="C800" s="24" t="s">
        <v>4175</v>
      </c>
      <c r="D800" s="24" t="s">
        <v>4162</v>
      </c>
      <c r="E800" s="24" t="s">
        <v>4176</v>
      </c>
      <c r="F800" s="24" t="s">
        <v>4177</v>
      </c>
      <c r="G800" s="24" t="s">
        <v>4178</v>
      </c>
      <c r="H800" s="24" t="s">
        <v>8100</v>
      </c>
      <c r="I800" s="409"/>
      <c r="J800" s="409"/>
      <c r="K800" s="24" t="s">
        <v>4179</v>
      </c>
      <c r="L800" s="243">
        <v>42895</v>
      </c>
      <c r="M800" s="427" t="s">
        <v>4180</v>
      </c>
      <c r="N800" s="823"/>
      <c r="O800" s="614">
        <v>5101000</v>
      </c>
    </row>
    <row r="801" spans="1:15" ht="51">
      <c r="A801" s="554">
        <v>243</v>
      </c>
      <c r="B801" s="48"/>
      <c r="C801" s="24" t="s">
        <v>8947</v>
      </c>
      <c r="D801" s="24" t="s">
        <v>8948</v>
      </c>
      <c r="E801" s="24" t="s">
        <v>8949</v>
      </c>
      <c r="F801" s="24" t="s">
        <v>8950</v>
      </c>
      <c r="G801" s="24" t="s">
        <v>8951</v>
      </c>
      <c r="H801" s="24" t="s">
        <v>8100</v>
      </c>
      <c r="I801" s="409"/>
      <c r="J801" s="409"/>
      <c r="K801" s="24" t="s">
        <v>8952</v>
      </c>
      <c r="L801" s="243">
        <v>42955</v>
      </c>
      <c r="M801" s="427" t="s">
        <v>8953</v>
      </c>
      <c r="N801" s="823"/>
      <c r="O801" s="614">
        <v>10000000</v>
      </c>
    </row>
    <row r="802" spans="1:15" ht="49.5" customHeight="1">
      <c r="A802" s="554">
        <v>244</v>
      </c>
      <c r="B802" s="48"/>
      <c r="C802" s="24" t="s">
        <v>8954</v>
      </c>
      <c r="D802" s="24" t="s">
        <v>8948</v>
      </c>
      <c r="E802" s="24" t="s">
        <v>8955</v>
      </c>
      <c r="F802" s="24" t="s">
        <v>8956</v>
      </c>
      <c r="G802" s="24" t="s">
        <v>8957</v>
      </c>
      <c r="H802" s="24" t="s">
        <v>8100</v>
      </c>
      <c r="I802" s="409"/>
      <c r="J802" s="409"/>
      <c r="K802" s="24" t="s">
        <v>8958</v>
      </c>
      <c r="L802" s="243">
        <v>42955</v>
      </c>
      <c r="M802" s="427" t="s">
        <v>8959</v>
      </c>
      <c r="N802" s="823"/>
      <c r="O802" s="614">
        <v>5558750</v>
      </c>
    </row>
    <row r="803" spans="1:15" ht="51">
      <c r="A803" s="554">
        <v>245</v>
      </c>
      <c r="B803" s="48"/>
      <c r="C803" s="24" t="s">
        <v>8954</v>
      </c>
      <c r="D803" s="24" t="s">
        <v>8948</v>
      </c>
      <c r="E803" s="24" t="s">
        <v>6445</v>
      </c>
      <c r="F803" s="24" t="s">
        <v>6446</v>
      </c>
      <c r="G803" s="24" t="s">
        <v>8508</v>
      </c>
      <c r="H803" s="24" t="s">
        <v>8100</v>
      </c>
      <c r="I803" s="409"/>
      <c r="J803" s="409"/>
      <c r="K803" s="24" t="s">
        <v>8509</v>
      </c>
      <c r="L803" s="243">
        <v>42955</v>
      </c>
      <c r="M803" s="427" t="s">
        <v>8510</v>
      </c>
      <c r="N803" s="823"/>
      <c r="O803" s="614">
        <v>875000</v>
      </c>
    </row>
    <row r="804" spans="1:15" ht="51">
      <c r="A804" s="554">
        <v>246</v>
      </c>
      <c r="B804" s="48"/>
      <c r="C804" s="24" t="s">
        <v>8954</v>
      </c>
      <c r="D804" s="24" t="s">
        <v>8948</v>
      </c>
      <c r="E804" s="24" t="s">
        <v>8511</v>
      </c>
      <c r="F804" s="24" t="s">
        <v>8512</v>
      </c>
      <c r="G804" s="24" t="s">
        <v>8513</v>
      </c>
      <c r="H804" s="24" t="s">
        <v>8100</v>
      </c>
      <c r="I804" s="409"/>
      <c r="J804" s="409"/>
      <c r="K804" s="24" t="s">
        <v>8514</v>
      </c>
      <c r="L804" s="243">
        <v>42955</v>
      </c>
      <c r="M804" s="427" t="s">
        <v>8515</v>
      </c>
      <c r="N804" s="823"/>
      <c r="O804" s="614">
        <v>2250000</v>
      </c>
    </row>
    <row r="805" spans="1:15" ht="51">
      <c r="A805" s="554">
        <v>247</v>
      </c>
      <c r="B805" s="48"/>
      <c r="C805" s="24" t="s">
        <v>8954</v>
      </c>
      <c r="D805" s="24" t="s">
        <v>8948</v>
      </c>
      <c r="E805" s="24" t="s">
        <v>8516</v>
      </c>
      <c r="F805" s="24" t="s">
        <v>8517</v>
      </c>
      <c r="G805" s="24" t="s">
        <v>8518</v>
      </c>
      <c r="H805" s="24" t="s">
        <v>8100</v>
      </c>
      <c r="I805" s="409"/>
      <c r="J805" s="409"/>
      <c r="K805" s="24" t="s">
        <v>8519</v>
      </c>
      <c r="L805" s="243">
        <v>42955</v>
      </c>
      <c r="M805" s="427" t="s">
        <v>8520</v>
      </c>
      <c r="N805" s="823"/>
      <c r="O805" s="614">
        <v>13300000</v>
      </c>
    </row>
    <row r="806" spans="1:15" ht="51">
      <c r="A806" s="554">
        <v>248</v>
      </c>
      <c r="B806" s="406"/>
      <c r="C806" s="433" t="s">
        <v>5810</v>
      </c>
      <c r="D806" s="434" t="s">
        <v>5811</v>
      </c>
      <c r="E806" s="419" t="s">
        <v>5812</v>
      </c>
      <c r="F806" s="435" t="s">
        <v>5813</v>
      </c>
      <c r="G806" s="434" t="s">
        <v>5814</v>
      </c>
      <c r="H806" s="241" t="s">
        <v>8100</v>
      </c>
      <c r="I806" s="407"/>
      <c r="J806" s="408"/>
      <c r="K806" s="434" t="s">
        <v>5815</v>
      </c>
      <c r="L806" s="436">
        <v>42958</v>
      </c>
      <c r="M806" s="427" t="s">
        <v>6295</v>
      </c>
      <c r="N806" s="593"/>
      <c r="O806" s="822">
        <v>56602500</v>
      </c>
    </row>
    <row r="807" spans="1:15" ht="63.75">
      <c r="A807" s="554">
        <v>249</v>
      </c>
      <c r="B807" s="406"/>
      <c r="C807" s="433" t="s">
        <v>5816</v>
      </c>
      <c r="D807" s="434" t="s">
        <v>5817</v>
      </c>
      <c r="E807" s="419" t="s">
        <v>5818</v>
      </c>
      <c r="F807" s="435" t="s">
        <v>5819</v>
      </c>
      <c r="G807" s="434" t="s">
        <v>5820</v>
      </c>
      <c r="H807" s="241" t="s">
        <v>8100</v>
      </c>
      <c r="I807" s="407"/>
      <c r="J807" s="408"/>
      <c r="K807" s="434" t="s">
        <v>5821</v>
      </c>
      <c r="L807" s="436">
        <v>42961</v>
      </c>
      <c r="M807" s="427" t="s">
        <v>6296</v>
      </c>
      <c r="N807" s="593"/>
      <c r="O807" s="822">
        <v>10272800</v>
      </c>
    </row>
    <row r="808" spans="1:15" ht="51">
      <c r="A808" s="554">
        <v>250</v>
      </c>
      <c r="B808" s="406"/>
      <c r="C808" s="433" t="s">
        <v>5822</v>
      </c>
      <c r="D808" s="434" t="s">
        <v>7669</v>
      </c>
      <c r="E808" s="419" t="s">
        <v>7670</v>
      </c>
      <c r="F808" s="435" t="s">
        <v>7671</v>
      </c>
      <c r="G808" s="434" t="s">
        <v>7672</v>
      </c>
      <c r="H808" s="241" t="s">
        <v>8100</v>
      </c>
      <c r="I808" s="407"/>
      <c r="J808" s="408"/>
      <c r="K808" s="434" t="s">
        <v>7673</v>
      </c>
      <c r="L808" s="436">
        <v>42961</v>
      </c>
      <c r="M808" s="427" t="s">
        <v>6297</v>
      </c>
      <c r="N808" s="593"/>
      <c r="O808" s="822">
        <v>11432000</v>
      </c>
    </row>
    <row r="809" spans="1:15" ht="51">
      <c r="A809" s="554">
        <v>251</v>
      </c>
      <c r="B809" s="48"/>
      <c r="C809" s="420" t="s">
        <v>7240</v>
      </c>
      <c r="D809" s="420" t="s">
        <v>7241</v>
      </c>
      <c r="E809" s="420" t="s">
        <v>5418</v>
      </c>
      <c r="F809" s="420" t="s">
        <v>5419</v>
      </c>
      <c r="G809" s="569" t="s">
        <v>5420</v>
      </c>
      <c r="H809" s="570" t="s">
        <v>8100</v>
      </c>
      <c r="I809" s="570"/>
      <c r="J809" s="570"/>
      <c r="K809" s="420" t="s">
        <v>5421</v>
      </c>
      <c r="L809" s="571">
        <v>42185</v>
      </c>
      <c r="M809" s="409" t="s">
        <v>7278</v>
      </c>
      <c r="N809" s="593"/>
      <c r="O809" s="614">
        <v>1005000</v>
      </c>
    </row>
    <row r="810" spans="1:15" ht="38.25">
      <c r="A810" s="554">
        <v>252</v>
      </c>
      <c r="B810" s="48"/>
      <c r="C810" s="420" t="s">
        <v>3617</v>
      </c>
      <c r="D810" s="420" t="s">
        <v>8688</v>
      </c>
      <c r="E810" s="420" t="s">
        <v>6371</v>
      </c>
      <c r="F810" s="420" t="s">
        <v>6372</v>
      </c>
      <c r="G810" s="569" t="s">
        <v>6373</v>
      </c>
      <c r="H810" s="420" t="s">
        <v>8100</v>
      </c>
      <c r="I810" s="420"/>
      <c r="J810" s="420"/>
      <c r="K810" s="420" t="s">
        <v>6374</v>
      </c>
      <c r="L810" s="571">
        <v>42327</v>
      </c>
      <c r="M810" s="409" t="s">
        <v>7279</v>
      </c>
      <c r="N810" s="593"/>
      <c r="O810" s="614">
        <v>21200000</v>
      </c>
    </row>
    <row r="811" spans="1:15" ht="38.25">
      <c r="A811" s="554">
        <v>253</v>
      </c>
      <c r="B811" s="48"/>
      <c r="C811" s="420" t="s">
        <v>6375</v>
      </c>
      <c r="D811" s="420" t="s">
        <v>6376</v>
      </c>
      <c r="E811" s="420" t="s">
        <v>6377</v>
      </c>
      <c r="F811" s="420" t="s">
        <v>6378</v>
      </c>
      <c r="G811" s="569" t="s">
        <v>6379</v>
      </c>
      <c r="H811" s="420" t="s">
        <v>8100</v>
      </c>
      <c r="I811" s="420"/>
      <c r="J811" s="420"/>
      <c r="K811" s="420" t="s">
        <v>6380</v>
      </c>
      <c r="L811" s="571">
        <v>42368</v>
      </c>
      <c r="M811" s="409" t="s">
        <v>7280</v>
      </c>
      <c r="N811" s="593"/>
      <c r="O811" s="614">
        <v>30468126</v>
      </c>
    </row>
    <row r="812" spans="1:15" ht="38.25">
      <c r="A812" s="554">
        <v>254</v>
      </c>
      <c r="B812" s="48"/>
      <c r="C812" s="420" t="s">
        <v>5798</v>
      </c>
      <c r="D812" s="420" t="s">
        <v>5799</v>
      </c>
      <c r="E812" s="420" t="s">
        <v>3144</v>
      </c>
      <c r="F812" s="420" t="s">
        <v>3145</v>
      </c>
      <c r="G812" s="569" t="s">
        <v>3146</v>
      </c>
      <c r="H812" s="420" t="s">
        <v>8100</v>
      </c>
      <c r="I812" s="420"/>
      <c r="J812" s="420"/>
      <c r="K812" s="420" t="s">
        <v>5807</v>
      </c>
      <c r="L812" s="571">
        <v>42243</v>
      </c>
      <c r="M812" s="409" t="s">
        <v>7281</v>
      </c>
      <c r="N812" s="593"/>
      <c r="O812" s="614">
        <v>99000000</v>
      </c>
    </row>
    <row r="813" spans="1:15" ht="38.25">
      <c r="A813" s="554">
        <v>255</v>
      </c>
      <c r="B813" s="48"/>
      <c r="C813" s="420" t="s">
        <v>513</v>
      </c>
      <c r="D813" s="420" t="s">
        <v>514</v>
      </c>
      <c r="E813" s="420" t="s">
        <v>515</v>
      </c>
      <c r="F813" s="420" t="s">
        <v>516</v>
      </c>
      <c r="G813" s="569" t="s">
        <v>517</v>
      </c>
      <c r="H813" s="420" t="s">
        <v>8100</v>
      </c>
      <c r="I813" s="420"/>
      <c r="J813" s="420"/>
      <c r="K813" s="420" t="s">
        <v>518</v>
      </c>
      <c r="L813" s="571">
        <v>42243</v>
      </c>
      <c r="M813" s="409" t="s">
        <v>7282</v>
      </c>
      <c r="N813" s="593"/>
      <c r="O813" s="614">
        <v>82159500</v>
      </c>
    </row>
    <row r="814" spans="1:15" ht="51">
      <c r="A814" s="554">
        <v>256</v>
      </c>
      <c r="B814" s="48"/>
      <c r="C814" s="420" t="s">
        <v>519</v>
      </c>
      <c r="D814" s="420" t="s">
        <v>520</v>
      </c>
      <c r="E814" s="420" t="s">
        <v>979</v>
      </c>
      <c r="F814" s="420" t="s">
        <v>980</v>
      </c>
      <c r="G814" s="569" t="s">
        <v>981</v>
      </c>
      <c r="H814" s="420" t="s">
        <v>8100</v>
      </c>
      <c r="I814" s="420"/>
      <c r="J814" s="420"/>
      <c r="K814" s="420" t="s">
        <v>3176</v>
      </c>
      <c r="L814" s="571">
        <v>42242</v>
      </c>
      <c r="M814" s="409" t="s">
        <v>7283</v>
      </c>
      <c r="N814" s="593"/>
      <c r="O814" s="614">
        <v>14500000</v>
      </c>
    </row>
    <row r="815" spans="1:15" ht="38.25">
      <c r="A815" s="554">
        <v>257</v>
      </c>
      <c r="B815" s="48"/>
      <c r="C815" s="420" t="s">
        <v>7890</v>
      </c>
      <c r="D815" s="420" t="s">
        <v>7891</v>
      </c>
      <c r="E815" s="420" t="s">
        <v>462</v>
      </c>
      <c r="F815" s="420" t="s">
        <v>463</v>
      </c>
      <c r="G815" s="569" t="s">
        <v>464</v>
      </c>
      <c r="H815" s="420" t="s">
        <v>8100</v>
      </c>
      <c r="I815" s="420"/>
      <c r="J815" s="420"/>
      <c r="K815" s="420" t="s">
        <v>465</v>
      </c>
      <c r="L815" s="571">
        <v>42243</v>
      </c>
      <c r="M815" s="409" t="s">
        <v>7284</v>
      </c>
      <c r="N815" s="593"/>
      <c r="O815" s="614">
        <v>141500000</v>
      </c>
    </row>
    <row r="816" spans="1:15" ht="38.25">
      <c r="A816" s="554">
        <v>258</v>
      </c>
      <c r="B816" s="48"/>
      <c r="C816" s="420" t="s">
        <v>466</v>
      </c>
      <c r="D816" s="420" t="s">
        <v>5422</v>
      </c>
      <c r="E816" s="420" t="s">
        <v>467</v>
      </c>
      <c r="F816" s="420" t="s">
        <v>468</v>
      </c>
      <c r="G816" s="569" t="s">
        <v>469</v>
      </c>
      <c r="H816" s="420" t="s">
        <v>8100</v>
      </c>
      <c r="I816" s="420"/>
      <c r="J816" s="420"/>
      <c r="K816" s="420" t="s">
        <v>470</v>
      </c>
      <c r="L816" s="571">
        <v>42243</v>
      </c>
      <c r="M816" s="409" t="s">
        <v>7285</v>
      </c>
      <c r="N816" s="593"/>
      <c r="O816" s="614">
        <v>15800000</v>
      </c>
    </row>
    <row r="817" spans="1:15" ht="38.25">
      <c r="A817" s="554">
        <v>259</v>
      </c>
      <c r="B817" s="48"/>
      <c r="C817" s="420" t="s">
        <v>471</v>
      </c>
      <c r="D817" s="420" t="s">
        <v>514</v>
      </c>
      <c r="E817" s="420" t="s">
        <v>472</v>
      </c>
      <c r="F817" s="420" t="s">
        <v>473</v>
      </c>
      <c r="G817" s="569" t="s">
        <v>474</v>
      </c>
      <c r="H817" s="420" t="s">
        <v>8100</v>
      </c>
      <c r="I817" s="420"/>
      <c r="J817" s="420"/>
      <c r="K817" s="420" t="s">
        <v>475</v>
      </c>
      <c r="L817" s="571">
        <v>42243</v>
      </c>
      <c r="M817" s="409" t="s">
        <v>7286</v>
      </c>
      <c r="N817" s="593"/>
      <c r="O817" s="614">
        <v>7370000</v>
      </c>
    </row>
    <row r="818" spans="1:15" ht="38.25">
      <c r="A818" s="554">
        <v>260</v>
      </c>
      <c r="B818" s="48"/>
      <c r="C818" s="420" t="s">
        <v>5311</v>
      </c>
      <c r="D818" s="420" t="s">
        <v>5312</v>
      </c>
      <c r="E818" s="420" t="s">
        <v>5313</v>
      </c>
      <c r="F818" s="420" t="s">
        <v>7143</v>
      </c>
      <c r="G818" s="569" t="s">
        <v>3824</v>
      </c>
      <c r="H818" s="420" t="s">
        <v>8100</v>
      </c>
      <c r="I818" s="420"/>
      <c r="J818" s="420"/>
      <c r="K818" s="420" t="s">
        <v>7144</v>
      </c>
      <c r="L818" s="571">
        <v>42243</v>
      </c>
      <c r="M818" s="409" t="s">
        <v>7287</v>
      </c>
      <c r="N818" s="593"/>
      <c r="O818" s="614">
        <v>41933555</v>
      </c>
    </row>
    <row r="819" spans="1:15" ht="38.25">
      <c r="A819" s="554">
        <v>261</v>
      </c>
      <c r="B819" s="48"/>
      <c r="C819" s="420" t="s">
        <v>7145</v>
      </c>
      <c r="D819" s="420" t="s">
        <v>6356</v>
      </c>
      <c r="E819" s="420" t="s">
        <v>6357</v>
      </c>
      <c r="F819" s="420" t="s">
        <v>6358</v>
      </c>
      <c r="G819" s="569" t="s">
        <v>6359</v>
      </c>
      <c r="H819" s="420" t="s">
        <v>8100</v>
      </c>
      <c r="I819" s="420"/>
      <c r="J819" s="420"/>
      <c r="K819" s="420" t="s">
        <v>6360</v>
      </c>
      <c r="L819" s="571">
        <v>42243</v>
      </c>
      <c r="M819" s="409" t="s">
        <v>7288</v>
      </c>
      <c r="N819" s="593"/>
      <c r="O819" s="614">
        <v>17028308</v>
      </c>
    </row>
    <row r="820" spans="1:15" ht="25.5" customHeight="1">
      <c r="A820" s="554">
        <v>262</v>
      </c>
      <c r="B820" s="48"/>
      <c r="C820" s="420" t="s">
        <v>2898</v>
      </c>
      <c r="D820" s="420" t="s">
        <v>2899</v>
      </c>
      <c r="E820" s="420" t="s">
        <v>2900</v>
      </c>
      <c r="F820" s="420" t="s">
        <v>2901</v>
      </c>
      <c r="G820" s="569" t="s">
        <v>3490</v>
      </c>
      <c r="H820" s="420" t="s">
        <v>8100</v>
      </c>
      <c r="I820" s="420"/>
      <c r="J820" s="420"/>
      <c r="K820" s="420" t="s">
        <v>1581</v>
      </c>
      <c r="L820" s="571">
        <v>42242</v>
      </c>
      <c r="M820" s="409" t="s">
        <v>7289</v>
      </c>
      <c r="N820" s="593"/>
      <c r="O820" s="614">
        <v>6169924</v>
      </c>
    </row>
    <row r="821" spans="1:15" ht="38.25">
      <c r="A821" s="554">
        <v>263</v>
      </c>
      <c r="B821" s="48"/>
      <c r="C821" s="420" t="s">
        <v>1582</v>
      </c>
      <c r="D821" s="420" t="s">
        <v>1583</v>
      </c>
      <c r="E821" s="420" t="s">
        <v>1439</v>
      </c>
      <c r="F821" s="420" t="s">
        <v>1440</v>
      </c>
      <c r="G821" s="569" t="s">
        <v>1369</v>
      </c>
      <c r="H821" s="420" t="s">
        <v>8100</v>
      </c>
      <c r="I821" s="420"/>
      <c r="J821" s="420"/>
      <c r="K821" s="420" t="s">
        <v>1370</v>
      </c>
      <c r="L821" s="571">
        <v>42243</v>
      </c>
      <c r="M821" s="409" t="s">
        <v>7290</v>
      </c>
      <c r="N821" s="593"/>
      <c r="O821" s="614">
        <v>1215250</v>
      </c>
    </row>
    <row r="822" spans="1:15" ht="38.25">
      <c r="A822" s="554">
        <v>264</v>
      </c>
      <c r="B822" s="48"/>
      <c r="C822" s="420" t="s">
        <v>9012</v>
      </c>
      <c r="D822" s="420" t="s">
        <v>514</v>
      </c>
      <c r="E822" s="420" t="s">
        <v>9013</v>
      </c>
      <c r="F822" s="420" t="s">
        <v>9014</v>
      </c>
      <c r="G822" s="569" t="s">
        <v>9015</v>
      </c>
      <c r="H822" s="420" t="s">
        <v>8100</v>
      </c>
      <c r="I822" s="420"/>
      <c r="J822" s="420"/>
      <c r="K822" s="420" t="s">
        <v>9016</v>
      </c>
      <c r="L822" s="571">
        <v>42244</v>
      </c>
      <c r="M822" s="409" t="s">
        <v>7291</v>
      </c>
      <c r="N822" s="593"/>
      <c r="O822" s="614">
        <v>4303000</v>
      </c>
    </row>
    <row r="823" spans="1:15" ht="38.25">
      <c r="A823" s="554">
        <v>265</v>
      </c>
      <c r="B823" s="48"/>
      <c r="C823" s="420" t="s">
        <v>3825</v>
      </c>
      <c r="D823" s="420" t="s">
        <v>327</v>
      </c>
      <c r="E823" s="420" t="s">
        <v>328</v>
      </c>
      <c r="F823" s="420" t="s">
        <v>329</v>
      </c>
      <c r="G823" s="569" t="s">
        <v>330</v>
      </c>
      <c r="H823" s="420" t="s">
        <v>8100</v>
      </c>
      <c r="I823" s="420"/>
      <c r="J823" s="420"/>
      <c r="K823" s="420" t="s">
        <v>763</v>
      </c>
      <c r="L823" s="571">
        <v>42242</v>
      </c>
      <c r="M823" s="409" t="s">
        <v>7292</v>
      </c>
      <c r="N823" s="593"/>
      <c r="O823" s="614">
        <v>1625000</v>
      </c>
    </row>
    <row r="824" spans="1:15" ht="38.25">
      <c r="A824" s="554">
        <v>266</v>
      </c>
      <c r="B824" s="48"/>
      <c r="C824" s="420" t="s">
        <v>5798</v>
      </c>
      <c r="D824" s="420" t="s">
        <v>982</v>
      </c>
      <c r="E824" s="420" t="s">
        <v>983</v>
      </c>
      <c r="F824" s="420" t="s">
        <v>984</v>
      </c>
      <c r="G824" s="569" t="s">
        <v>985</v>
      </c>
      <c r="H824" s="420" t="s">
        <v>8100</v>
      </c>
      <c r="I824" s="420"/>
      <c r="J824" s="420"/>
      <c r="K824" s="420" t="s">
        <v>986</v>
      </c>
      <c r="L824" s="571">
        <v>42243</v>
      </c>
      <c r="M824" s="409" t="s">
        <v>6300</v>
      </c>
      <c r="N824" s="593"/>
      <c r="O824" s="614">
        <v>2500000</v>
      </c>
    </row>
    <row r="825" spans="1:15" ht="38.25">
      <c r="A825" s="554">
        <v>267</v>
      </c>
      <c r="B825" s="48"/>
      <c r="C825" s="572" t="s">
        <v>5311</v>
      </c>
      <c r="D825" s="572" t="s">
        <v>987</v>
      </c>
      <c r="E825" s="572" t="s">
        <v>988</v>
      </c>
      <c r="F825" s="572" t="s">
        <v>989</v>
      </c>
      <c r="G825" s="573" t="s">
        <v>4612</v>
      </c>
      <c r="H825" s="572" t="s">
        <v>8100</v>
      </c>
      <c r="I825" s="572"/>
      <c r="J825" s="572"/>
      <c r="K825" s="572" t="s">
        <v>990</v>
      </c>
      <c r="L825" s="571">
        <v>42243</v>
      </c>
      <c r="M825" s="409" t="s">
        <v>7293</v>
      </c>
      <c r="N825" s="593"/>
      <c r="O825" s="614">
        <v>21378000</v>
      </c>
    </row>
    <row r="826" spans="1:15" ht="25.5">
      <c r="A826" s="554">
        <v>268</v>
      </c>
      <c r="B826" s="48"/>
      <c r="C826" s="420" t="s">
        <v>7529</v>
      </c>
      <c r="D826" s="420" t="s">
        <v>7241</v>
      </c>
      <c r="E826" s="420" t="s">
        <v>7530</v>
      </c>
      <c r="F826" s="420" t="s">
        <v>7531</v>
      </c>
      <c r="G826" s="569" t="s">
        <v>3826</v>
      </c>
      <c r="H826" s="420" t="s">
        <v>8100</v>
      </c>
      <c r="I826" s="420"/>
      <c r="J826" s="420"/>
      <c r="K826" s="420" t="s">
        <v>7532</v>
      </c>
      <c r="L826" s="574" t="s">
        <v>5276</v>
      </c>
      <c r="M826" s="409" t="s">
        <v>7294</v>
      </c>
      <c r="N826" s="593"/>
      <c r="O826" s="614">
        <v>1962500</v>
      </c>
    </row>
    <row r="827" spans="1:15" ht="63.75" customHeight="1">
      <c r="A827" s="554">
        <v>269</v>
      </c>
      <c r="B827" s="48"/>
      <c r="C827" s="420" t="s">
        <v>7529</v>
      </c>
      <c r="D827" s="420" t="s">
        <v>7241</v>
      </c>
      <c r="E827" s="420" t="s">
        <v>3670</v>
      </c>
      <c r="F827" s="420" t="s">
        <v>3671</v>
      </c>
      <c r="G827" s="569" t="s">
        <v>1983</v>
      </c>
      <c r="H827" s="420" t="s">
        <v>8100</v>
      </c>
      <c r="I827" s="420"/>
      <c r="J827" s="420"/>
      <c r="K827" s="420" t="s">
        <v>3672</v>
      </c>
      <c r="L827" s="574" t="s">
        <v>5276</v>
      </c>
      <c r="M827" s="409" t="s">
        <v>7295</v>
      </c>
      <c r="N827" s="593"/>
      <c r="O827" s="614">
        <v>9082000</v>
      </c>
    </row>
    <row r="828" spans="1:15" ht="76.5" customHeight="1">
      <c r="A828" s="554">
        <v>270</v>
      </c>
      <c r="B828" s="48"/>
      <c r="C828" s="420" t="s">
        <v>3673</v>
      </c>
      <c r="D828" s="420" t="s">
        <v>7241</v>
      </c>
      <c r="E828" s="420" t="s">
        <v>3674</v>
      </c>
      <c r="F828" s="420" t="s">
        <v>3675</v>
      </c>
      <c r="G828" s="569" t="s">
        <v>1984</v>
      </c>
      <c r="H828" s="420" t="s">
        <v>8100</v>
      </c>
      <c r="I828" s="420"/>
      <c r="J828" s="420"/>
      <c r="K828" s="420" t="s">
        <v>3676</v>
      </c>
      <c r="L828" s="574" t="s">
        <v>5276</v>
      </c>
      <c r="M828" s="409" t="s">
        <v>7296</v>
      </c>
      <c r="N828" s="593"/>
      <c r="O828" s="614">
        <v>24553140</v>
      </c>
    </row>
    <row r="829" spans="1:15" ht="38.25">
      <c r="A829" s="554">
        <v>271</v>
      </c>
      <c r="B829" s="48"/>
      <c r="C829" s="420" t="s">
        <v>3677</v>
      </c>
      <c r="D829" s="420" t="s">
        <v>3678</v>
      </c>
      <c r="E829" s="420" t="s">
        <v>1985</v>
      </c>
      <c r="F829" s="420" t="s">
        <v>3679</v>
      </c>
      <c r="G829" s="569" t="s">
        <v>1986</v>
      </c>
      <c r="H829" s="420" t="s">
        <v>8100</v>
      </c>
      <c r="I829" s="420"/>
      <c r="J829" s="420"/>
      <c r="K829" s="420" t="s">
        <v>3680</v>
      </c>
      <c r="L829" s="574" t="s">
        <v>5276</v>
      </c>
      <c r="M829" s="409" t="s">
        <v>7297</v>
      </c>
      <c r="N829" s="593"/>
      <c r="O829" s="614">
        <v>24563000</v>
      </c>
    </row>
    <row r="830" spans="1:15" ht="25.5">
      <c r="A830" s="554">
        <v>272</v>
      </c>
      <c r="B830" s="48"/>
      <c r="C830" s="420" t="s">
        <v>3681</v>
      </c>
      <c r="D830" s="420" t="s">
        <v>3682</v>
      </c>
      <c r="E830" s="420" t="s">
        <v>7075</v>
      </c>
      <c r="F830" s="420" t="s">
        <v>7076</v>
      </c>
      <c r="G830" s="569" t="s">
        <v>1987</v>
      </c>
      <c r="H830" s="420" t="s">
        <v>8100</v>
      </c>
      <c r="I830" s="420"/>
      <c r="J830" s="420"/>
      <c r="K830" s="420" t="s">
        <v>7077</v>
      </c>
      <c r="L830" s="574" t="s">
        <v>6899</v>
      </c>
      <c r="M830" s="409" t="s">
        <v>7298</v>
      </c>
      <c r="N830" s="593"/>
      <c r="O830" s="614">
        <v>150000000</v>
      </c>
    </row>
    <row r="831" spans="1:15" ht="38.25">
      <c r="A831" s="554">
        <v>273</v>
      </c>
      <c r="B831" s="48"/>
      <c r="C831" s="420" t="s">
        <v>7078</v>
      </c>
      <c r="D831" s="420" t="s">
        <v>7079</v>
      </c>
      <c r="E831" s="420" t="s">
        <v>6371</v>
      </c>
      <c r="F831" s="575" t="s">
        <v>5259</v>
      </c>
      <c r="G831" s="569" t="s">
        <v>1988</v>
      </c>
      <c r="H831" s="420" t="s">
        <v>8100</v>
      </c>
      <c r="I831" s="420"/>
      <c r="J831" s="420"/>
      <c r="K831" s="420" t="s">
        <v>5260</v>
      </c>
      <c r="L831" s="571">
        <v>42516</v>
      </c>
      <c r="M831" s="409" t="s">
        <v>7299</v>
      </c>
      <c r="N831" s="593"/>
      <c r="O831" s="614">
        <v>1500000</v>
      </c>
    </row>
    <row r="832" spans="1:15" ht="51" customHeight="1">
      <c r="A832" s="554">
        <v>274</v>
      </c>
      <c r="B832" s="48"/>
      <c r="C832" s="420" t="s">
        <v>5261</v>
      </c>
      <c r="D832" s="420" t="s">
        <v>5262</v>
      </c>
      <c r="E832" s="420" t="s">
        <v>5263</v>
      </c>
      <c r="F832" s="420" t="s">
        <v>5264</v>
      </c>
      <c r="G832" s="569" t="s">
        <v>1989</v>
      </c>
      <c r="H832" s="420" t="s">
        <v>8100</v>
      </c>
      <c r="I832" s="420"/>
      <c r="J832" s="420"/>
      <c r="K832" s="420" t="s">
        <v>1990</v>
      </c>
      <c r="L832" s="571">
        <v>42438</v>
      </c>
      <c r="M832" s="409" t="s">
        <v>7300</v>
      </c>
      <c r="N832" s="593"/>
      <c r="O832" s="614">
        <v>168000000</v>
      </c>
    </row>
    <row r="833" spans="1:15" ht="38.25" customHeight="1">
      <c r="A833" s="554">
        <v>275</v>
      </c>
      <c r="B833" s="48"/>
      <c r="C833" s="420" t="s">
        <v>5874</v>
      </c>
      <c r="D833" s="420" t="s">
        <v>4001</v>
      </c>
      <c r="E833" s="420" t="s">
        <v>4002</v>
      </c>
      <c r="F833" s="420" t="s">
        <v>4003</v>
      </c>
      <c r="G833" s="569">
        <v>8250000</v>
      </c>
      <c r="H833" s="420" t="s">
        <v>8100</v>
      </c>
      <c r="I833" s="420"/>
      <c r="J833" s="420"/>
      <c r="K833" s="420" t="s">
        <v>4004</v>
      </c>
      <c r="L833" s="571">
        <v>42520</v>
      </c>
      <c r="M833" s="409" t="s">
        <v>7301</v>
      </c>
      <c r="N833" s="593">
        <v>8</v>
      </c>
      <c r="O833" s="614">
        <v>8250000</v>
      </c>
    </row>
    <row r="834" spans="1:15" ht="38.25">
      <c r="A834" s="554">
        <v>276</v>
      </c>
      <c r="B834" s="48"/>
      <c r="C834" s="420" t="s">
        <v>1991</v>
      </c>
      <c r="D834" s="420" t="s">
        <v>4005</v>
      </c>
      <c r="E834" s="420" t="s">
        <v>6986</v>
      </c>
      <c r="F834" s="420" t="s">
        <v>6987</v>
      </c>
      <c r="G834" s="569" t="s">
        <v>1992</v>
      </c>
      <c r="H834" s="420" t="s">
        <v>8100</v>
      </c>
      <c r="I834" s="420"/>
      <c r="J834" s="420"/>
      <c r="K834" s="420" t="s">
        <v>6988</v>
      </c>
      <c r="L834" s="571">
        <v>42502</v>
      </c>
      <c r="M834" s="409" t="s">
        <v>7302</v>
      </c>
      <c r="N834" s="593"/>
      <c r="O834" s="614">
        <v>67000000</v>
      </c>
    </row>
    <row r="835" spans="1:15" ht="25.5">
      <c r="A835" s="554">
        <v>277</v>
      </c>
      <c r="B835" s="48"/>
      <c r="C835" s="420" t="s">
        <v>946</v>
      </c>
      <c r="D835" s="420" t="s">
        <v>4214</v>
      </c>
      <c r="E835" s="420" t="s">
        <v>4215</v>
      </c>
      <c r="F835" s="420" t="s">
        <v>4216</v>
      </c>
      <c r="G835" s="569" t="s">
        <v>2760</v>
      </c>
      <c r="H835" s="420" t="s">
        <v>8100</v>
      </c>
      <c r="I835" s="420"/>
      <c r="J835" s="420"/>
      <c r="K835" s="420" t="s">
        <v>4217</v>
      </c>
      <c r="L835" s="571">
        <v>42244</v>
      </c>
      <c r="M835" s="409" t="s">
        <v>7303</v>
      </c>
      <c r="N835" s="593"/>
      <c r="O835" s="614">
        <v>16131000</v>
      </c>
    </row>
    <row r="836" spans="1:15" ht="63.75" customHeight="1">
      <c r="A836" s="554">
        <v>278</v>
      </c>
      <c r="B836" s="48"/>
      <c r="C836" s="420" t="s">
        <v>4218</v>
      </c>
      <c r="D836" s="420" t="s">
        <v>4219</v>
      </c>
      <c r="E836" s="420" t="s">
        <v>4220</v>
      </c>
      <c r="F836" s="420" t="s">
        <v>4221</v>
      </c>
      <c r="G836" s="569" t="s">
        <v>8848</v>
      </c>
      <c r="H836" s="420" t="s">
        <v>8100</v>
      </c>
      <c r="I836" s="420"/>
      <c r="J836" s="420"/>
      <c r="K836" s="420" t="s">
        <v>8849</v>
      </c>
      <c r="L836" s="571">
        <v>42531</v>
      </c>
      <c r="M836" s="409" t="s">
        <v>4181</v>
      </c>
      <c r="N836" s="593"/>
      <c r="O836" s="614">
        <v>3200000</v>
      </c>
    </row>
    <row r="837" spans="1:15" ht="63.75">
      <c r="A837" s="554">
        <v>279</v>
      </c>
      <c r="B837" s="48"/>
      <c r="C837" s="420" t="s">
        <v>8850</v>
      </c>
      <c r="D837" s="420" t="s">
        <v>8851</v>
      </c>
      <c r="E837" s="420" t="s">
        <v>8852</v>
      </c>
      <c r="F837" s="420" t="s">
        <v>8853</v>
      </c>
      <c r="G837" s="569" t="s">
        <v>2761</v>
      </c>
      <c r="H837" s="420" t="s">
        <v>6576</v>
      </c>
      <c r="I837" s="420"/>
      <c r="J837" s="420"/>
      <c r="K837" s="420" t="s">
        <v>8854</v>
      </c>
      <c r="L837" s="571">
        <v>42524</v>
      </c>
      <c r="M837" s="409" t="s">
        <v>7866</v>
      </c>
      <c r="N837" s="593"/>
      <c r="O837" s="614">
        <v>1340000</v>
      </c>
    </row>
    <row r="838" spans="1:15" ht="76.5" customHeight="1">
      <c r="A838" s="554">
        <v>280</v>
      </c>
      <c r="B838" s="48"/>
      <c r="C838" s="420" t="s">
        <v>8855</v>
      </c>
      <c r="D838" s="420" t="s">
        <v>8856</v>
      </c>
      <c r="E838" s="420" t="s">
        <v>5460</v>
      </c>
      <c r="F838" s="420" t="s">
        <v>5461</v>
      </c>
      <c r="G838" s="569" t="s">
        <v>5462</v>
      </c>
      <c r="H838" s="420" t="s">
        <v>8100</v>
      </c>
      <c r="I838" s="420"/>
      <c r="J838" s="420"/>
      <c r="K838" s="420" t="s">
        <v>1993</v>
      </c>
      <c r="L838" s="571">
        <v>42527</v>
      </c>
      <c r="M838" s="409" t="s">
        <v>7867</v>
      </c>
      <c r="N838" s="593"/>
      <c r="O838" s="614">
        <v>2700000</v>
      </c>
    </row>
    <row r="839" spans="1:15" ht="63.75">
      <c r="A839" s="554">
        <v>281</v>
      </c>
      <c r="B839" s="48"/>
      <c r="C839" s="420" t="s">
        <v>5463</v>
      </c>
      <c r="D839" s="420" t="s">
        <v>7241</v>
      </c>
      <c r="E839" s="420" t="s">
        <v>4220</v>
      </c>
      <c r="F839" s="420" t="s">
        <v>5464</v>
      </c>
      <c r="G839" s="569" t="s">
        <v>8848</v>
      </c>
      <c r="H839" s="420" t="s">
        <v>6576</v>
      </c>
      <c r="I839" s="420"/>
      <c r="J839" s="420"/>
      <c r="K839" s="420" t="s">
        <v>1994</v>
      </c>
      <c r="L839" s="571">
        <v>42528</v>
      </c>
      <c r="M839" s="409" t="s">
        <v>7868</v>
      </c>
      <c r="N839" s="593"/>
      <c r="O839" s="614">
        <v>3200000</v>
      </c>
    </row>
    <row r="840" spans="1:15" ht="51">
      <c r="A840" s="554">
        <v>282</v>
      </c>
      <c r="B840" s="48"/>
      <c r="C840" s="420" t="s">
        <v>5465</v>
      </c>
      <c r="D840" s="420" t="s">
        <v>5466</v>
      </c>
      <c r="E840" s="420" t="s">
        <v>3585</v>
      </c>
      <c r="F840" s="420" t="s">
        <v>3586</v>
      </c>
      <c r="G840" s="569" t="s">
        <v>3587</v>
      </c>
      <c r="H840" s="420" t="s">
        <v>8100</v>
      </c>
      <c r="I840" s="420"/>
      <c r="J840" s="420"/>
      <c r="K840" s="420" t="s">
        <v>1995</v>
      </c>
      <c r="L840" s="571">
        <v>42529</v>
      </c>
      <c r="M840" s="409" t="s">
        <v>7869</v>
      </c>
      <c r="N840" s="593"/>
      <c r="O840" s="614">
        <v>5310000</v>
      </c>
    </row>
    <row r="841" spans="1:15" ht="63.75">
      <c r="A841" s="554">
        <v>283</v>
      </c>
      <c r="B841" s="48"/>
      <c r="C841" s="420" t="s">
        <v>3588</v>
      </c>
      <c r="D841" s="420" t="s">
        <v>4219</v>
      </c>
      <c r="E841" s="420" t="s">
        <v>3589</v>
      </c>
      <c r="F841" s="420" t="s">
        <v>3590</v>
      </c>
      <c r="G841" s="569" t="s">
        <v>3591</v>
      </c>
      <c r="H841" s="420" t="s">
        <v>6576</v>
      </c>
      <c r="I841" s="420"/>
      <c r="J841" s="420"/>
      <c r="K841" s="420" t="s">
        <v>1996</v>
      </c>
      <c r="L841" s="571">
        <v>42530</v>
      </c>
      <c r="M841" s="409" t="s">
        <v>7870</v>
      </c>
      <c r="N841" s="593"/>
      <c r="O841" s="614">
        <v>5100000</v>
      </c>
    </row>
    <row r="842" spans="1:15" ht="63.75" customHeight="1">
      <c r="A842" s="554">
        <v>284</v>
      </c>
      <c r="B842" s="48"/>
      <c r="C842" s="420" t="s">
        <v>3592</v>
      </c>
      <c r="D842" s="420" t="s">
        <v>3593</v>
      </c>
      <c r="E842" s="420" t="s">
        <v>4123</v>
      </c>
      <c r="F842" s="420" t="s">
        <v>4124</v>
      </c>
      <c r="G842" s="569" t="s">
        <v>4125</v>
      </c>
      <c r="H842" s="420" t="s">
        <v>8100</v>
      </c>
      <c r="I842" s="420"/>
      <c r="J842" s="420"/>
      <c r="K842" s="420" t="s">
        <v>4126</v>
      </c>
      <c r="L842" s="571">
        <v>42510</v>
      </c>
      <c r="M842" s="409" t="s">
        <v>7871</v>
      </c>
      <c r="N842" s="593"/>
      <c r="O842" s="614">
        <v>143665953</v>
      </c>
    </row>
    <row r="843" spans="1:15" ht="25.5">
      <c r="A843" s="554">
        <v>285</v>
      </c>
      <c r="B843" s="48"/>
      <c r="C843" s="420" t="s">
        <v>4127</v>
      </c>
      <c r="D843" s="420" t="s">
        <v>3593</v>
      </c>
      <c r="E843" s="420" t="s">
        <v>4128</v>
      </c>
      <c r="F843" s="420" t="s">
        <v>4129</v>
      </c>
      <c r="G843" s="569" t="s">
        <v>4130</v>
      </c>
      <c r="H843" s="420" t="s">
        <v>8100</v>
      </c>
      <c r="I843" s="420"/>
      <c r="J843" s="420"/>
      <c r="K843" s="420" t="s">
        <v>4131</v>
      </c>
      <c r="L843" s="571">
        <v>42537</v>
      </c>
      <c r="M843" s="409" t="s">
        <v>7872</v>
      </c>
      <c r="N843" s="593"/>
      <c r="O843" s="614">
        <v>5000000</v>
      </c>
    </row>
    <row r="844" spans="1:15" ht="25.5">
      <c r="A844" s="554">
        <v>286</v>
      </c>
      <c r="B844" s="48"/>
      <c r="C844" s="420" t="s">
        <v>1997</v>
      </c>
      <c r="D844" s="420" t="s">
        <v>7079</v>
      </c>
      <c r="E844" s="420" t="s">
        <v>1998</v>
      </c>
      <c r="F844" s="420" t="s">
        <v>1834</v>
      </c>
      <c r="G844" s="569" t="s">
        <v>1999</v>
      </c>
      <c r="H844" s="420" t="s">
        <v>8100</v>
      </c>
      <c r="I844" s="420"/>
      <c r="J844" s="420"/>
      <c r="K844" s="420" t="s">
        <v>204</v>
      </c>
      <c r="L844" s="571">
        <v>42549</v>
      </c>
      <c r="M844" s="409" t="s">
        <v>7873</v>
      </c>
      <c r="N844" s="593"/>
      <c r="O844" s="614">
        <v>50000000</v>
      </c>
    </row>
    <row r="845" spans="1:15" ht="25.5">
      <c r="A845" s="554">
        <v>287</v>
      </c>
      <c r="B845" s="48"/>
      <c r="C845" s="420" t="s">
        <v>2000</v>
      </c>
      <c r="D845" s="420" t="s">
        <v>3308</v>
      </c>
      <c r="E845" s="420" t="s">
        <v>3309</v>
      </c>
      <c r="F845" s="420" t="s">
        <v>3310</v>
      </c>
      <c r="G845" s="569" t="s">
        <v>3311</v>
      </c>
      <c r="H845" s="420" t="s">
        <v>8100</v>
      </c>
      <c r="I845" s="420"/>
      <c r="J845" s="420"/>
      <c r="K845" s="420" t="s">
        <v>205</v>
      </c>
      <c r="L845" s="571">
        <v>42550</v>
      </c>
      <c r="M845" s="409" t="s">
        <v>7874</v>
      </c>
      <c r="N845" s="593"/>
      <c r="O845" s="614">
        <v>3517500</v>
      </c>
    </row>
    <row r="846" spans="1:15" ht="38.25">
      <c r="A846" s="554">
        <v>288</v>
      </c>
      <c r="B846" s="48"/>
      <c r="C846" s="420" t="s">
        <v>3312</v>
      </c>
      <c r="D846" s="420" t="s">
        <v>801</v>
      </c>
      <c r="E846" s="420" t="s">
        <v>206</v>
      </c>
      <c r="F846" s="420" t="s">
        <v>802</v>
      </c>
      <c r="G846" s="569" t="s">
        <v>803</v>
      </c>
      <c r="H846" s="420" t="s">
        <v>8100</v>
      </c>
      <c r="I846" s="420"/>
      <c r="J846" s="420"/>
      <c r="K846" s="420" t="s">
        <v>207</v>
      </c>
      <c r="L846" s="571">
        <v>42551</v>
      </c>
      <c r="M846" s="409" t="s">
        <v>7875</v>
      </c>
      <c r="N846" s="593"/>
      <c r="O846" s="614">
        <v>9083000</v>
      </c>
    </row>
    <row r="847" spans="1:15" ht="38.25">
      <c r="A847" s="554">
        <v>289</v>
      </c>
      <c r="B847" s="48"/>
      <c r="C847" s="420" t="s">
        <v>804</v>
      </c>
      <c r="D847" s="420" t="s">
        <v>5688</v>
      </c>
      <c r="E847" s="420" t="s">
        <v>5689</v>
      </c>
      <c r="F847" s="420" t="s">
        <v>5671</v>
      </c>
      <c r="G847" s="569" t="s">
        <v>2762</v>
      </c>
      <c r="H847" s="420" t="s">
        <v>8100</v>
      </c>
      <c r="I847" s="420"/>
      <c r="J847" s="420"/>
      <c r="K847" s="420" t="s">
        <v>5672</v>
      </c>
      <c r="L847" s="571">
        <v>42243</v>
      </c>
      <c r="M847" s="409" t="s">
        <v>7876</v>
      </c>
      <c r="N847" s="593"/>
      <c r="O847" s="614">
        <v>4000000</v>
      </c>
    </row>
    <row r="848" spans="1:15" ht="25.5">
      <c r="A848" s="554">
        <v>290</v>
      </c>
      <c r="B848" s="48"/>
      <c r="C848" s="420" t="s">
        <v>5673</v>
      </c>
      <c r="D848" s="420" t="s">
        <v>3827</v>
      </c>
      <c r="E848" s="420" t="s">
        <v>3828</v>
      </c>
      <c r="F848" s="420" t="s">
        <v>3829</v>
      </c>
      <c r="G848" s="569">
        <v>155870000</v>
      </c>
      <c r="H848" s="420" t="s">
        <v>8100</v>
      </c>
      <c r="I848" s="420"/>
      <c r="J848" s="420"/>
      <c r="K848" s="420" t="s">
        <v>3830</v>
      </c>
      <c r="L848" s="571">
        <v>42597</v>
      </c>
      <c r="M848" s="409" t="s">
        <v>7744</v>
      </c>
      <c r="N848" s="593"/>
      <c r="O848" s="614">
        <v>155870000</v>
      </c>
    </row>
    <row r="849" spans="1:15" ht="25.5">
      <c r="A849" s="554">
        <v>291</v>
      </c>
      <c r="B849" s="48"/>
      <c r="C849" s="420" t="s">
        <v>7777</v>
      </c>
      <c r="D849" s="420" t="s">
        <v>3831</v>
      </c>
      <c r="E849" s="420" t="s">
        <v>3832</v>
      </c>
      <c r="F849" s="420" t="s">
        <v>7780</v>
      </c>
      <c r="G849" s="569">
        <v>429880997</v>
      </c>
      <c r="H849" s="420" t="s">
        <v>8100</v>
      </c>
      <c r="I849" s="420"/>
      <c r="J849" s="420"/>
      <c r="K849" s="420" t="s">
        <v>7781</v>
      </c>
      <c r="L849" s="571">
        <v>42558</v>
      </c>
      <c r="M849" s="409" t="s">
        <v>7745</v>
      </c>
      <c r="N849" s="593"/>
      <c r="O849" s="614">
        <v>429880997</v>
      </c>
    </row>
    <row r="850" spans="1:15" ht="25.5" customHeight="1">
      <c r="A850" s="554">
        <v>292</v>
      </c>
      <c r="B850" s="48"/>
      <c r="C850" s="420" t="s">
        <v>7777</v>
      </c>
      <c r="D850" s="420" t="s">
        <v>3831</v>
      </c>
      <c r="E850" s="420" t="s">
        <v>3833</v>
      </c>
      <c r="F850" s="420" t="s">
        <v>7778</v>
      </c>
      <c r="G850" s="569">
        <v>9000000</v>
      </c>
      <c r="H850" s="420" t="s">
        <v>8100</v>
      </c>
      <c r="I850" s="420"/>
      <c r="J850" s="420"/>
      <c r="K850" s="420" t="s">
        <v>7779</v>
      </c>
      <c r="L850" s="571">
        <v>42558</v>
      </c>
      <c r="M850" s="409" t="s">
        <v>7746</v>
      </c>
      <c r="N850" s="593"/>
      <c r="O850" s="614">
        <v>9000000</v>
      </c>
    </row>
    <row r="851" spans="1:15" ht="25.5">
      <c r="A851" s="554">
        <v>293</v>
      </c>
      <c r="B851" s="48"/>
      <c r="C851" s="420" t="s">
        <v>2209</v>
      </c>
      <c r="D851" s="420" t="s">
        <v>3834</v>
      </c>
      <c r="E851" s="420" t="s">
        <v>3835</v>
      </c>
      <c r="F851" s="420" t="s">
        <v>3836</v>
      </c>
      <c r="G851" s="569" t="s">
        <v>2763</v>
      </c>
      <c r="H851" s="420" t="s">
        <v>8100</v>
      </c>
      <c r="I851" s="420"/>
      <c r="J851" s="420"/>
      <c r="K851" s="571" t="s">
        <v>3721</v>
      </c>
      <c r="L851" s="575">
        <v>42614</v>
      </c>
      <c r="M851" s="409" t="s">
        <v>7747</v>
      </c>
      <c r="N851" s="593"/>
      <c r="O851" s="614">
        <v>560160000</v>
      </c>
    </row>
    <row r="852" spans="1:15" ht="25.5">
      <c r="A852" s="554">
        <v>294</v>
      </c>
      <c r="B852" s="48"/>
      <c r="C852" s="420" t="s">
        <v>2209</v>
      </c>
      <c r="D852" s="420" t="s">
        <v>3834</v>
      </c>
      <c r="E852" s="420" t="s">
        <v>3722</v>
      </c>
      <c r="F852" s="420" t="s">
        <v>3723</v>
      </c>
      <c r="G852" s="569">
        <v>13203200</v>
      </c>
      <c r="H852" s="420" t="s">
        <v>8100</v>
      </c>
      <c r="I852" s="420"/>
      <c r="J852" s="420"/>
      <c r="K852" s="571" t="s">
        <v>3926</v>
      </c>
      <c r="L852" s="575">
        <v>42614</v>
      </c>
      <c r="M852" s="409" t="s">
        <v>7748</v>
      </c>
      <c r="N852" s="593"/>
      <c r="O852" s="614">
        <v>13203200</v>
      </c>
    </row>
    <row r="853" spans="1:15" ht="44.25" customHeight="1">
      <c r="A853" s="554">
        <v>295</v>
      </c>
      <c r="B853" s="48"/>
      <c r="C853" s="420" t="s">
        <v>5789</v>
      </c>
      <c r="D853" s="420" t="s">
        <v>4182</v>
      </c>
      <c r="E853" s="420" t="s">
        <v>2325</v>
      </c>
      <c r="F853" s="420" t="s">
        <v>2326</v>
      </c>
      <c r="G853" s="569" t="s">
        <v>2327</v>
      </c>
      <c r="H853" s="420" t="s">
        <v>8100</v>
      </c>
      <c r="I853" s="420"/>
      <c r="J853" s="420"/>
      <c r="K853" s="571" t="s">
        <v>2328</v>
      </c>
      <c r="L853" s="575">
        <v>42884</v>
      </c>
      <c r="M853" s="409" t="s">
        <v>7749</v>
      </c>
      <c r="N853" s="593"/>
      <c r="O853" s="614">
        <v>21204500</v>
      </c>
    </row>
    <row r="854" spans="1:15" ht="29.25" customHeight="1">
      <c r="A854" s="554">
        <v>296</v>
      </c>
      <c r="B854" s="48"/>
      <c r="C854" s="420" t="s">
        <v>5829</v>
      </c>
      <c r="D854" s="420" t="s">
        <v>5830</v>
      </c>
      <c r="E854" s="420" t="s">
        <v>5831</v>
      </c>
      <c r="F854" s="420" t="s">
        <v>5832</v>
      </c>
      <c r="G854" s="569" t="s">
        <v>5833</v>
      </c>
      <c r="H854" s="420" t="s">
        <v>8100</v>
      </c>
      <c r="I854" s="420"/>
      <c r="J854" s="420"/>
      <c r="K854" s="571" t="s">
        <v>5834</v>
      </c>
      <c r="L854" s="575">
        <v>42913</v>
      </c>
      <c r="M854" s="409" t="s">
        <v>7750</v>
      </c>
      <c r="N854" s="593"/>
      <c r="O854" s="614">
        <v>30742000</v>
      </c>
    </row>
    <row r="855" spans="1:15" ht="38.25">
      <c r="A855" s="554">
        <v>297</v>
      </c>
      <c r="B855" s="48"/>
      <c r="C855" s="420" t="s">
        <v>6329</v>
      </c>
      <c r="D855" s="420" t="s">
        <v>5836</v>
      </c>
      <c r="E855" s="420" t="s">
        <v>3972</v>
      </c>
      <c r="F855" s="420" t="s">
        <v>3973</v>
      </c>
      <c r="G855" s="569" t="s">
        <v>6330</v>
      </c>
      <c r="H855" s="420" t="s">
        <v>8100</v>
      </c>
      <c r="I855" s="420"/>
      <c r="J855" s="420"/>
      <c r="K855" s="571" t="s">
        <v>3974</v>
      </c>
      <c r="L855" s="575">
        <v>42914</v>
      </c>
      <c r="M855" s="409" t="s">
        <v>5835</v>
      </c>
      <c r="N855" s="593"/>
      <c r="O855" s="614">
        <v>1000</v>
      </c>
    </row>
    <row r="856" spans="1:15" ht="38.25">
      <c r="A856" s="554">
        <v>298</v>
      </c>
      <c r="B856" s="48"/>
      <c r="C856" s="420" t="s">
        <v>3976</v>
      </c>
      <c r="D856" s="420" t="s">
        <v>5836</v>
      </c>
      <c r="E856" s="420" t="s">
        <v>3972</v>
      </c>
      <c r="F856" s="420" t="s">
        <v>3977</v>
      </c>
      <c r="G856" s="569" t="s">
        <v>3978</v>
      </c>
      <c r="H856" s="420" t="s">
        <v>8100</v>
      </c>
      <c r="I856" s="420"/>
      <c r="J856" s="420"/>
      <c r="K856" s="571" t="s">
        <v>3979</v>
      </c>
      <c r="L856" s="575">
        <v>42914</v>
      </c>
      <c r="M856" s="409" t="s">
        <v>3975</v>
      </c>
      <c r="N856" s="593"/>
      <c r="O856" s="614">
        <v>113812500</v>
      </c>
    </row>
    <row r="857" spans="1:15" ht="57" customHeight="1">
      <c r="A857" s="554">
        <v>299</v>
      </c>
      <c r="B857" s="48"/>
      <c r="C857" s="420" t="s">
        <v>7255</v>
      </c>
      <c r="D857" s="420" t="s">
        <v>7256</v>
      </c>
      <c r="E857" s="420" t="s">
        <v>7257</v>
      </c>
      <c r="F857" s="420" t="s">
        <v>7258</v>
      </c>
      <c r="G857" s="569" t="s">
        <v>7259</v>
      </c>
      <c r="H857" s="420" t="s">
        <v>8100</v>
      </c>
      <c r="I857" s="420"/>
      <c r="J857" s="420"/>
      <c r="K857" s="571" t="s">
        <v>7260</v>
      </c>
      <c r="L857" s="575">
        <v>42951</v>
      </c>
      <c r="M857" s="409" t="s">
        <v>3980</v>
      </c>
      <c r="N857" s="593"/>
      <c r="O857" s="614">
        <v>291000504</v>
      </c>
    </row>
    <row r="858" spans="1:15" ht="57" customHeight="1">
      <c r="A858" s="554">
        <v>300</v>
      </c>
      <c r="B858" s="48"/>
      <c r="C858" s="420" t="s">
        <v>7255</v>
      </c>
      <c r="D858" s="420" t="s">
        <v>7262</v>
      </c>
      <c r="E858" s="420" t="s">
        <v>7257</v>
      </c>
      <c r="F858" s="420" t="s">
        <v>7263</v>
      </c>
      <c r="G858" s="569" t="s">
        <v>7264</v>
      </c>
      <c r="H858" s="420" t="s">
        <v>8100</v>
      </c>
      <c r="I858" s="420"/>
      <c r="J858" s="420"/>
      <c r="K858" s="571" t="s">
        <v>7265</v>
      </c>
      <c r="L858" s="575">
        <v>42951</v>
      </c>
      <c r="M858" s="409" t="s">
        <v>7261</v>
      </c>
      <c r="N858" s="593"/>
      <c r="O858" s="614">
        <v>7275000</v>
      </c>
    </row>
    <row r="859" spans="1:15" ht="51">
      <c r="A859" s="554">
        <v>301</v>
      </c>
      <c r="B859" s="48"/>
      <c r="C859" s="420" t="s">
        <v>7674</v>
      </c>
      <c r="D859" s="420" t="s">
        <v>7675</v>
      </c>
      <c r="E859" s="420" t="s">
        <v>7676</v>
      </c>
      <c r="F859" s="420" t="s">
        <v>7677</v>
      </c>
      <c r="G859" s="569" t="s">
        <v>7678</v>
      </c>
      <c r="H859" s="420" t="s">
        <v>8100</v>
      </c>
      <c r="I859" s="420"/>
      <c r="J859" s="420"/>
      <c r="K859" s="571" t="s">
        <v>7679</v>
      </c>
      <c r="L859" s="575">
        <v>42951</v>
      </c>
      <c r="M859" s="409" t="s">
        <v>7266</v>
      </c>
      <c r="N859" s="593"/>
      <c r="O859" s="614">
        <v>171903400</v>
      </c>
    </row>
    <row r="860" spans="1:15" ht="51" customHeight="1">
      <c r="A860" s="554">
        <v>302</v>
      </c>
      <c r="B860" s="48"/>
      <c r="C860" s="420" t="s">
        <v>7674</v>
      </c>
      <c r="D860" s="420" t="s">
        <v>7675</v>
      </c>
      <c r="E860" s="420" t="s">
        <v>7681</v>
      </c>
      <c r="F860" s="420" t="s">
        <v>7682</v>
      </c>
      <c r="G860" s="569" t="s">
        <v>7683</v>
      </c>
      <c r="H860" s="420" t="s">
        <v>8100</v>
      </c>
      <c r="I860" s="420"/>
      <c r="J860" s="420"/>
      <c r="K860" s="571" t="s">
        <v>7684</v>
      </c>
      <c r="L860" s="575">
        <v>42951</v>
      </c>
      <c r="M860" s="409" t="s">
        <v>7680</v>
      </c>
      <c r="N860" s="593"/>
      <c r="O860" s="614">
        <v>60000000</v>
      </c>
    </row>
    <row r="861" spans="1:15" ht="51">
      <c r="A861" s="554">
        <v>303</v>
      </c>
      <c r="B861" s="48"/>
      <c r="C861" s="420" t="s">
        <v>7674</v>
      </c>
      <c r="D861" s="420" t="s">
        <v>7675</v>
      </c>
      <c r="E861" s="420" t="s">
        <v>7686</v>
      </c>
      <c r="F861" s="420" t="s">
        <v>7687</v>
      </c>
      <c r="G861" s="569" t="s">
        <v>7688</v>
      </c>
      <c r="H861" s="420" t="s">
        <v>8100</v>
      </c>
      <c r="I861" s="420"/>
      <c r="J861" s="420"/>
      <c r="K861" s="571" t="s">
        <v>7689</v>
      </c>
      <c r="L861" s="575">
        <v>42951</v>
      </c>
      <c r="M861" s="409" t="s">
        <v>7685</v>
      </c>
      <c r="N861" s="593"/>
      <c r="O861" s="614">
        <v>80000000</v>
      </c>
    </row>
    <row r="862" spans="1:15" ht="51">
      <c r="A862" s="554">
        <v>304</v>
      </c>
      <c r="B862" s="48"/>
      <c r="C862" s="420" t="s">
        <v>7674</v>
      </c>
      <c r="D862" s="420" t="s">
        <v>7675</v>
      </c>
      <c r="E862" s="420" t="s">
        <v>7686</v>
      </c>
      <c r="F862" s="420" t="s">
        <v>7691</v>
      </c>
      <c r="G862" s="569" t="s">
        <v>7692</v>
      </c>
      <c r="H862" s="420" t="s">
        <v>8100</v>
      </c>
      <c r="I862" s="420"/>
      <c r="J862" s="420"/>
      <c r="K862" s="571" t="s">
        <v>7693</v>
      </c>
      <c r="L862" s="575">
        <v>42951</v>
      </c>
      <c r="M862" s="409" t="s">
        <v>7690</v>
      </c>
      <c r="N862" s="593"/>
      <c r="O862" s="614">
        <v>19100000</v>
      </c>
    </row>
    <row r="863" spans="1:15" ht="51">
      <c r="A863" s="554">
        <v>305</v>
      </c>
      <c r="B863" s="48"/>
      <c r="C863" s="420" t="s">
        <v>7674</v>
      </c>
      <c r="D863" s="420" t="s">
        <v>7675</v>
      </c>
      <c r="E863" s="420" t="s">
        <v>7681</v>
      </c>
      <c r="F863" s="420" t="s">
        <v>7695</v>
      </c>
      <c r="G863" s="569" t="s">
        <v>213</v>
      </c>
      <c r="H863" s="420" t="s">
        <v>8100</v>
      </c>
      <c r="I863" s="420"/>
      <c r="J863" s="420"/>
      <c r="K863" s="571" t="s">
        <v>214</v>
      </c>
      <c r="L863" s="575">
        <v>42951</v>
      </c>
      <c r="M863" s="409" t="s">
        <v>7694</v>
      </c>
      <c r="N863" s="593"/>
      <c r="O863" s="614">
        <v>1500000</v>
      </c>
    </row>
    <row r="864" spans="1:15" ht="84" customHeight="1">
      <c r="A864" s="554">
        <v>306</v>
      </c>
      <c r="B864" s="48"/>
      <c r="C864" s="420" t="s">
        <v>7674</v>
      </c>
      <c r="D864" s="420" t="s">
        <v>7675</v>
      </c>
      <c r="E864" s="420" t="s">
        <v>216</v>
      </c>
      <c r="F864" s="420" t="s">
        <v>217</v>
      </c>
      <c r="G864" s="569" t="s">
        <v>218</v>
      </c>
      <c r="H864" s="420" t="s">
        <v>8100</v>
      </c>
      <c r="I864" s="420"/>
      <c r="J864" s="420"/>
      <c r="K864" s="571" t="s">
        <v>219</v>
      </c>
      <c r="L864" s="575">
        <v>42951</v>
      </c>
      <c r="M864" s="409" t="s">
        <v>215</v>
      </c>
      <c r="N864" s="593"/>
      <c r="O864" s="614">
        <v>350000000</v>
      </c>
    </row>
    <row r="865" spans="1:15" ht="71.25" customHeight="1">
      <c r="A865" s="554">
        <v>307</v>
      </c>
      <c r="B865" s="576"/>
      <c r="C865" s="420" t="s">
        <v>4551</v>
      </c>
      <c r="D865" s="420" t="s">
        <v>4552</v>
      </c>
      <c r="E865" s="563" t="s">
        <v>4553</v>
      </c>
      <c r="F865" s="563" t="s">
        <v>4554</v>
      </c>
      <c r="G865" s="577" t="s">
        <v>4555</v>
      </c>
      <c r="H865" s="409" t="s">
        <v>8100</v>
      </c>
      <c r="I865" s="407"/>
      <c r="J865" s="409"/>
      <c r="K865" s="420" t="s">
        <v>4556</v>
      </c>
      <c r="L865" s="578">
        <v>42957</v>
      </c>
      <c r="M865" s="409" t="s">
        <v>220</v>
      </c>
      <c r="N865" s="824"/>
      <c r="O865" s="614">
        <v>140000000</v>
      </c>
    </row>
    <row r="866" spans="1:15" ht="48" customHeight="1">
      <c r="A866" s="554">
        <v>308</v>
      </c>
      <c r="B866" s="576"/>
      <c r="C866" s="420" t="s">
        <v>4557</v>
      </c>
      <c r="D866" s="420" t="s">
        <v>4558</v>
      </c>
      <c r="E866" s="563" t="s">
        <v>4559</v>
      </c>
      <c r="F866" s="563" t="s">
        <v>6291</v>
      </c>
      <c r="G866" s="577" t="s">
        <v>6292</v>
      </c>
      <c r="H866" s="409" t="s">
        <v>8100</v>
      </c>
      <c r="I866" s="407"/>
      <c r="J866" s="409"/>
      <c r="K866" s="420" t="s">
        <v>6293</v>
      </c>
      <c r="L866" s="578">
        <v>42955</v>
      </c>
      <c r="M866" s="409" t="s">
        <v>6294</v>
      </c>
      <c r="N866" s="824"/>
      <c r="O866" s="614">
        <v>10000000</v>
      </c>
    </row>
    <row r="867" spans="1:15" ht="63.75" customHeight="1">
      <c r="A867" s="554">
        <v>309</v>
      </c>
      <c r="B867" s="48"/>
      <c r="C867" s="7" t="s">
        <v>6935</v>
      </c>
      <c r="D867" s="7" t="s">
        <v>6936</v>
      </c>
      <c r="E867" s="7" t="s">
        <v>8343</v>
      </c>
      <c r="F867" s="7" t="s">
        <v>8344</v>
      </c>
      <c r="G867" s="56">
        <v>26184900</v>
      </c>
      <c r="H867" s="24" t="s">
        <v>8100</v>
      </c>
      <c r="I867" s="24"/>
      <c r="J867" s="7"/>
      <c r="K867" s="7" t="s">
        <v>8346</v>
      </c>
      <c r="L867" s="42" t="s">
        <v>8345</v>
      </c>
      <c r="M867" s="428" t="s">
        <v>8347</v>
      </c>
      <c r="N867" s="593"/>
      <c r="O867" s="614">
        <v>26184900</v>
      </c>
    </row>
    <row r="868" spans="1:15" ht="51" customHeight="1">
      <c r="A868" s="554">
        <v>310</v>
      </c>
      <c r="B868" s="48"/>
      <c r="C868" s="24" t="s">
        <v>8349</v>
      </c>
      <c r="D868" s="7" t="s">
        <v>8350</v>
      </c>
      <c r="E868" s="24" t="s">
        <v>6818</v>
      </c>
      <c r="F868" s="24" t="s">
        <v>6819</v>
      </c>
      <c r="G868" s="56">
        <v>12900000</v>
      </c>
      <c r="H868" s="24"/>
      <c r="I868" s="24"/>
      <c r="J868" s="7" t="s">
        <v>8100</v>
      </c>
      <c r="K868" s="24" t="s">
        <v>6820</v>
      </c>
      <c r="L868" s="130">
        <v>42256</v>
      </c>
      <c r="M868" s="428" t="s">
        <v>8348</v>
      </c>
      <c r="N868" s="593"/>
      <c r="O868" s="614">
        <v>12900000</v>
      </c>
    </row>
    <row r="869" spans="1:15" ht="51">
      <c r="A869" s="554">
        <v>311</v>
      </c>
      <c r="B869" s="48"/>
      <c r="C869" s="24" t="s">
        <v>5517</v>
      </c>
      <c r="D869" s="7" t="s">
        <v>5518</v>
      </c>
      <c r="E869" s="24" t="s">
        <v>2086</v>
      </c>
      <c r="F869" s="24" t="s">
        <v>4443</v>
      </c>
      <c r="G869" s="56">
        <v>81173000</v>
      </c>
      <c r="H869" s="24" t="s">
        <v>8100</v>
      </c>
      <c r="I869" s="24"/>
      <c r="J869" s="7"/>
      <c r="K869" s="24" t="s">
        <v>4444</v>
      </c>
      <c r="L869" s="42" t="s">
        <v>8738</v>
      </c>
      <c r="M869" s="428" t="s">
        <v>6821</v>
      </c>
      <c r="N869" s="593"/>
      <c r="O869" s="614">
        <v>81173000</v>
      </c>
    </row>
    <row r="870" spans="1:15" ht="51">
      <c r="A870" s="554">
        <v>312</v>
      </c>
      <c r="B870" s="48"/>
      <c r="C870" s="24" t="s">
        <v>3724</v>
      </c>
      <c r="D870" s="7" t="s">
        <v>5518</v>
      </c>
      <c r="E870" s="24" t="s">
        <v>8326</v>
      </c>
      <c r="F870" s="24" t="s">
        <v>8327</v>
      </c>
      <c r="G870" s="56">
        <v>74480000</v>
      </c>
      <c r="H870" s="24" t="s">
        <v>8100</v>
      </c>
      <c r="I870" s="24"/>
      <c r="J870" s="7"/>
      <c r="K870" s="24" t="s">
        <v>8328</v>
      </c>
      <c r="L870" s="42" t="s">
        <v>8738</v>
      </c>
      <c r="M870" s="428" t="s">
        <v>4445</v>
      </c>
      <c r="N870" s="593"/>
      <c r="O870" s="614">
        <v>74480000</v>
      </c>
    </row>
    <row r="871" spans="1:15" ht="51">
      <c r="A871" s="554">
        <v>313</v>
      </c>
      <c r="B871" s="48"/>
      <c r="C871" s="24" t="s">
        <v>6547</v>
      </c>
      <c r="D871" s="430" t="s">
        <v>6548</v>
      </c>
      <c r="E871" s="24" t="s">
        <v>6549</v>
      </c>
      <c r="F871" s="24" t="s">
        <v>6550</v>
      </c>
      <c r="G871" s="579">
        <v>6300000</v>
      </c>
      <c r="H871" s="24"/>
      <c r="I871" s="24"/>
      <c r="J871" s="7" t="s">
        <v>8100</v>
      </c>
      <c r="K871" s="7" t="s">
        <v>3725</v>
      </c>
      <c r="L871" s="130">
        <v>42376</v>
      </c>
      <c r="M871" s="428" t="s">
        <v>8329</v>
      </c>
      <c r="N871" s="593"/>
      <c r="O871" s="614">
        <v>6300000</v>
      </c>
    </row>
    <row r="872" spans="1:15" ht="33.75" customHeight="1">
      <c r="A872" s="554">
        <v>314</v>
      </c>
      <c r="B872" s="48"/>
      <c r="C872" s="24" t="s">
        <v>8551</v>
      </c>
      <c r="D872" s="430" t="s">
        <v>8552</v>
      </c>
      <c r="E872" s="24" t="s">
        <v>8395</v>
      </c>
      <c r="F872" s="24" t="s">
        <v>8396</v>
      </c>
      <c r="G872" s="579">
        <v>110717000</v>
      </c>
      <c r="H872" s="24" t="s">
        <v>8100</v>
      </c>
      <c r="I872" s="411"/>
      <c r="J872" s="7"/>
      <c r="K872" s="24" t="s">
        <v>8397</v>
      </c>
      <c r="L872" s="42" t="s">
        <v>2455</v>
      </c>
      <c r="M872" s="428" t="s">
        <v>4762</v>
      </c>
      <c r="N872" s="593"/>
      <c r="O872" s="614">
        <v>110717000</v>
      </c>
    </row>
    <row r="873" spans="1:15" ht="76.5" customHeight="1">
      <c r="A873" s="554">
        <v>315</v>
      </c>
      <c r="B873" s="48"/>
      <c r="C873" s="24" t="s">
        <v>8399</v>
      </c>
      <c r="D873" s="7" t="s">
        <v>8400</v>
      </c>
      <c r="E873" s="24" t="s">
        <v>8401</v>
      </c>
      <c r="F873" s="24" t="s">
        <v>8402</v>
      </c>
      <c r="G873" s="56">
        <v>112280000</v>
      </c>
      <c r="H873" s="24" t="s">
        <v>8100</v>
      </c>
      <c r="I873" s="411"/>
      <c r="J873" s="7"/>
      <c r="K873" s="7" t="s">
        <v>8403</v>
      </c>
      <c r="L873" s="42" t="s">
        <v>4761</v>
      </c>
      <c r="M873" s="428" t="s">
        <v>6551</v>
      </c>
      <c r="N873" s="593"/>
      <c r="O873" s="614">
        <v>112280000</v>
      </c>
    </row>
    <row r="874" spans="1:15" ht="76.5" customHeight="1">
      <c r="A874" s="554">
        <v>316</v>
      </c>
      <c r="B874" s="48"/>
      <c r="C874" s="7" t="s">
        <v>8405</v>
      </c>
      <c r="D874" s="430" t="s">
        <v>8406</v>
      </c>
      <c r="E874" s="7" t="s">
        <v>1688</v>
      </c>
      <c r="F874" s="7" t="s">
        <v>1689</v>
      </c>
      <c r="G874" s="430">
        <v>22618000</v>
      </c>
      <c r="H874" s="24" t="s">
        <v>8100</v>
      </c>
      <c r="I874" s="24"/>
      <c r="J874" s="7"/>
      <c r="K874" s="7" t="s">
        <v>8553</v>
      </c>
      <c r="L874" s="130">
        <v>42588</v>
      </c>
      <c r="M874" s="428" t="s">
        <v>8398</v>
      </c>
      <c r="N874" s="593"/>
      <c r="O874" s="614">
        <v>22618000</v>
      </c>
    </row>
    <row r="875" spans="1:15" ht="85.5" customHeight="1">
      <c r="A875" s="554">
        <v>317</v>
      </c>
      <c r="B875" s="48"/>
      <c r="C875" s="7" t="s">
        <v>3752</v>
      </c>
      <c r="D875" s="7" t="s">
        <v>4745</v>
      </c>
      <c r="E875" s="7" t="s">
        <v>1688</v>
      </c>
      <c r="F875" s="7" t="s">
        <v>4746</v>
      </c>
      <c r="G875" s="430">
        <v>1107875000</v>
      </c>
      <c r="H875" s="24" t="s">
        <v>8100</v>
      </c>
      <c r="I875" s="24"/>
      <c r="J875" s="7"/>
      <c r="K875" s="24" t="s">
        <v>8554</v>
      </c>
      <c r="L875" s="130">
        <v>42588</v>
      </c>
      <c r="M875" s="428" t="s">
        <v>8404</v>
      </c>
      <c r="N875" s="593"/>
      <c r="O875" s="614">
        <v>1107875000</v>
      </c>
    </row>
    <row r="876" spans="1:15" ht="76.5" customHeight="1">
      <c r="A876" s="554">
        <v>318</v>
      </c>
      <c r="B876" s="48"/>
      <c r="C876" s="7" t="s">
        <v>222</v>
      </c>
      <c r="D876" s="7" t="s">
        <v>4230</v>
      </c>
      <c r="E876" s="7" t="s">
        <v>4231</v>
      </c>
      <c r="F876" s="7" t="s">
        <v>4232</v>
      </c>
      <c r="G876" s="56">
        <v>2124000000</v>
      </c>
      <c r="H876" s="24" t="s">
        <v>8100</v>
      </c>
      <c r="I876" s="24"/>
      <c r="J876" s="7"/>
      <c r="K876" s="24" t="s">
        <v>4233</v>
      </c>
      <c r="L876" s="130">
        <v>42622</v>
      </c>
      <c r="M876" s="428" t="s">
        <v>3751</v>
      </c>
      <c r="N876" s="593"/>
      <c r="O876" s="614">
        <v>2124000000</v>
      </c>
    </row>
    <row r="877" spans="1:15" ht="85.5" customHeight="1">
      <c r="A877" s="554">
        <v>319</v>
      </c>
      <c r="B877" s="48"/>
      <c r="C877" s="7" t="s">
        <v>4234</v>
      </c>
      <c r="D877" s="24" t="s">
        <v>4235</v>
      </c>
      <c r="E877" s="7" t="s">
        <v>4236</v>
      </c>
      <c r="F877" s="7" t="s">
        <v>4237</v>
      </c>
      <c r="G877" s="56">
        <v>600000000</v>
      </c>
      <c r="H877" s="24" t="s">
        <v>8100</v>
      </c>
      <c r="I877" s="24"/>
      <c r="J877" s="7"/>
      <c r="K877" s="24" t="s">
        <v>4238</v>
      </c>
      <c r="L877" s="130">
        <v>42622</v>
      </c>
      <c r="M877" s="428" t="s">
        <v>191</v>
      </c>
      <c r="N877" s="593"/>
      <c r="O877" s="614">
        <v>600000000</v>
      </c>
    </row>
    <row r="878" spans="1:15" ht="76.5" customHeight="1">
      <c r="A878" s="554">
        <v>320</v>
      </c>
      <c r="B878" s="48"/>
      <c r="C878" s="7" t="s">
        <v>4234</v>
      </c>
      <c r="D878" s="24" t="s">
        <v>4235</v>
      </c>
      <c r="E878" s="7" t="s">
        <v>4239</v>
      </c>
      <c r="F878" s="7" t="s">
        <v>4240</v>
      </c>
      <c r="G878" s="56">
        <v>168000000</v>
      </c>
      <c r="H878" s="24" t="s">
        <v>8100</v>
      </c>
      <c r="I878" s="24"/>
      <c r="J878" s="7"/>
      <c r="K878" s="24" t="s">
        <v>4241</v>
      </c>
      <c r="L878" s="130">
        <v>42622</v>
      </c>
      <c r="M878" s="428" t="s">
        <v>6989</v>
      </c>
      <c r="N878" s="593"/>
      <c r="O878" s="614">
        <v>168000000</v>
      </c>
    </row>
    <row r="879" spans="1:15" ht="76.5" customHeight="1">
      <c r="A879" s="554">
        <v>321</v>
      </c>
      <c r="B879" s="48"/>
      <c r="C879" s="7" t="s">
        <v>4244</v>
      </c>
      <c r="D879" s="24" t="s">
        <v>4245</v>
      </c>
      <c r="E879" s="7" t="s">
        <v>4246</v>
      </c>
      <c r="F879" s="7" t="s">
        <v>7785</v>
      </c>
      <c r="G879" s="56">
        <v>29000000</v>
      </c>
      <c r="H879" s="24" t="s">
        <v>8100</v>
      </c>
      <c r="I879" s="24"/>
      <c r="J879" s="7"/>
      <c r="K879" s="24" t="s">
        <v>4247</v>
      </c>
      <c r="L879" s="130" t="s">
        <v>4742</v>
      </c>
      <c r="M879" s="428" t="s">
        <v>4243</v>
      </c>
      <c r="N879" s="593"/>
      <c r="O879" s="614">
        <v>29000000</v>
      </c>
    </row>
    <row r="880" spans="1:15" ht="76.5" customHeight="1">
      <c r="A880" s="554">
        <v>322</v>
      </c>
      <c r="B880" s="48"/>
      <c r="C880" s="7" t="s">
        <v>8006</v>
      </c>
      <c r="D880" s="24" t="s">
        <v>8007</v>
      </c>
      <c r="E880" s="7" t="s">
        <v>6233</v>
      </c>
      <c r="F880" s="7" t="s">
        <v>6234</v>
      </c>
      <c r="G880" s="56">
        <v>2529024000</v>
      </c>
      <c r="H880" s="24" t="s">
        <v>8100</v>
      </c>
      <c r="I880" s="24"/>
      <c r="J880" s="7"/>
      <c r="K880" s="24" t="s">
        <v>6235</v>
      </c>
      <c r="L880" s="130">
        <v>42467</v>
      </c>
      <c r="M880" s="428" t="s">
        <v>4248</v>
      </c>
      <c r="N880" s="593"/>
      <c r="O880" s="614">
        <v>2529024000</v>
      </c>
    </row>
    <row r="881" spans="1:15" ht="76.5" customHeight="1">
      <c r="A881" s="554">
        <v>323</v>
      </c>
      <c r="B881" s="48"/>
      <c r="C881" s="7" t="s">
        <v>8006</v>
      </c>
      <c r="D881" s="24" t="s">
        <v>8007</v>
      </c>
      <c r="E881" s="7" t="s">
        <v>6237</v>
      </c>
      <c r="F881" s="7" t="s">
        <v>6238</v>
      </c>
      <c r="G881" s="56">
        <v>41290000</v>
      </c>
      <c r="H881" s="24" t="s">
        <v>8100</v>
      </c>
      <c r="I881" s="24"/>
      <c r="J881" s="7"/>
      <c r="K881" s="24" t="s">
        <v>6239</v>
      </c>
      <c r="L881" s="130">
        <v>42467</v>
      </c>
      <c r="M881" s="428" t="s">
        <v>6236</v>
      </c>
      <c r="N881" s="593"/>
      <c r="O881" s="614">
        <v>41290000</v>
      </c>
    </row>
    <row r="882" spans="1:15" ht="76.5" customHeight="1">
      <c r="A882" s="554">
        <v>324</v>
      </c>
      <c r="B882" s="48"/>
      <c r="C882" s="24" t="s">
        <v>6241</v>
      </c>
      <c r="D882" s="24" t="s">
        <v>6242</v>
      </c>
      <c r="E882" s="24" t="s">
        <v>6243</v>
      </c>
      <c r="F882" s="24" t="s">
        <v>6244</v>
      </c>
      <c r="G882" s="56">
        <v>5200000</v>
      </c>
      <c r="H882" s="24" t="s">
        <v>8100</v>
      </c>
      <c r="I882" s="24"/>
      <c r="J882" s="7"/>
      <c r="K882" s="24" t="s">
        <v>6245</v>
      </c>
      <c r="L882" s="130">
        <v>42376</v>
      </c>
      <c r="M882" s="428" t="s">
        <v>6240</v>
      </c>
      <c r="N882" s="593"/>
      <c r="O882" s="614">
        <v>5200000</v>
      </c>
    </row>
    <row r="883" spans="1:15" ht="85.5" customHeight="1">
      <c r="A883" s="554">
        <v>325</v>
      </c>
      <c r="B883" s="48"/>
      <c r="C883" s="24" t="s">
        <v>3784</v>
      </c>
      <c r="D883" s="24" t="s">
        <v>3785</v>
      </c>
      <c r="E883" s="24" t="s">
        <v>3786</v>
      </c>
      <c r="F883" s="24" t="s">
        <v>3787</v>
      </c>
      <c r="G883" s="56">
        <v>5000000</v>
      </c>
      <c r="H883" s="24" t="s">
        <v>8100</v>
      </c>
      <c r="I883" s="24"/>
      <c r="J883" s="7"/>
      <c r="K883" s="24" t="s">
        <v>3788</v>
      </c>
      <c r="L883" s="130">
        <v>42376</v>
      </c>
      <c r="M883" s="428" t="s">
        <v>6246</v>
      </c>
      <c r="N883" s="593"/>
      <c r="O883" s="614">
        <v>5000000</v>
      </c>
    </row>
    <row r="884" spans="1:15" ht="76.5">
      <c r="A884" s="554">
        <v>326</v>
      </c>
      <c r="B884" s="48"/>
      <c r="C884" s="24" t="s">
        <v>395</v>
      </c>
      <c r="D884" s="24" t="s">
        <v>396</v>
      </c>
      <c r="E884" s="24" t="s">
        <v>397</v>
      </c>
      <c r="F884" s="24" t="s">
        <v>3809</v>
      </c>
      <c r="G884" s="56">
        <v>12000000</v>
      </c>
      <c r="H884" s="24" t="s">
        <v>8100</v>
      </c>
      <c r="I884" s="24"/>
      <c r="J884" s="7"/>
      <c r="K884" s="24" t="s">
        <v>3810</v>
      </c>
      <c r="L884" s="130">
        <v>42376</v>
      </c>
      <c r="M884" s="428" t="s">
        <v>3789</v>
      </c>
      <c r="N884" s="593"/>
      <c r="O884" s="614">
        <v>12000000</v>
      </c>
    </row>
    <row r="885" spans="1:15" ht="51" customHeight="1">
      <c r="A885" s="554">
        <v>327</v>
      </c>
      <c r="B885" s="48"/>
      <c r="C885" s="7" t="s">
        <v>5319</v>
      </c>
      <c r="D885" s="24" t="s">
        <v>5320</v>
      </c>
      <c r="E885" s="7" t="s">
        <v>1845</v>
      </c>
      <c r="F885" s="7" t="s">
        <v>9039</v>
      </c>
      <c r="G885" s="56">
        <v>162298000</v>
      </c>
      <c r="H885" s="24" t="s">
        <v>8100</v>
      </c>
      <c r="I885" s="24"/>
      <c r="J885" s="7"/>
      <c r="K885" s="24" t="s">
        <v>1846</v>
      </c>
      <c r="L885" s="130" t="s">
        <v>506</v>
      </c>
      <c r="M885" s="428" t="s">
        <v>5318</v>
      </c>
      <c r="N885" s="593"/>
      <c r="O885" s="614">
        <v>162298000</v>
      </c>
    </row>
    <row r="886" spans="1:15" ht="51">
      <c r="A886" s="554">
        <v>328</v>
      </c>
      <c r="B886" s="410"/>
      <c r="C886" s="50" t="s">
        <v>3769</v>
      </c>
      <c r="D886" s="50" t="s">
        <v>2641</v>
      </c>
      <c r="E886" s="50" t="s">
        <v>3427</v>
      </c>
      <c r="F886" s="50" t="s">
        <v>3428</v>
      </c>
      <c r="G886" s="429">
        <v>128975962</v>
      </c>
      <c r="H886" s="50" t="s">
        <v>8100</v>
      </c>
      <c r="I886" s="50"/>
      <c r="J886" s="50"/>
      <c r="K886" s="50" t="s">
        <v>3429</v>
      </c>
      <c r="L886" s="302">
        <v>42773</v>
      </c>
      <c r="M886" s="428" t="s">
        <v>1847</v>
      </c>
      <c r="N886" s="825"/>
      <c r="O886" s="614">
        <v>128975962</v>
      </c>
    </row>
    <row r="887" spans="1:15" ht="33.75" customHeight="1">
      <c r="A887" s="554">
        <v>329</v>
      </c>
      <c r="B887" s="48"/>
      <c r="C887" s="24" t="s">
        <v>1849</v>
      </c>
      <c r="D887" s="24" t="s">
        <v>1855</v>
      </c>
      <c r="E887" s="24" t="s">
        <v>1856</v>
      </c>
      <c r="F887" s="24" t="s">
        <v>1857</v>
      </c>
      <c r="G887" s="430">
        <v>4240000</v>
      </c>
      <c r="H887" s="24" t="s">
        <v>8100</v>
      </c>
      <c r="I887" s="24"/>
      <c r="J887" s="7"/>
      <c r="K887" s="24" t="s">
        <v>1858</v>
      </c>
      <c r="L887" s="130" t="s">
        <v>5907</v>
      </c>
      <c r="M887" s="428" t="s">
        <v>1848</v>
      </c>
      <c r="N887" s="593"/>
      <c r="O887" s="614">
        <v>4240000</v>
      </c>
    </row>
    <row r="888" spans="1:15" ht="51">
      <c r="A888" s="554">
        <v>330</v>
      </c>
      <c r="B888" s="48"/>
      <c r="C888" s="7" t="s">
        <v>1860</v>
      </c>
      <c r="D888" s="24" t="s">
        <v>4235</v>
      </c>
      <c r="E888" s="7" t="s">
        <v>1861</v>
      </c>
      <c r="F888" s="7" t="s">
        <v>1862</v>
      </c>
      <c r="G888" s="430">
        <v>14000000</v>
      </c>
      <c r="H888" s="24" t="s">
        <v>8100</v>
      </c>
      <c r="I888" s="24"/>
      <c r="J888" s="7"/>
      <c r="K888" s="24" t="s">
        <v>1863</v>
      </c>
      <c r="L888" s="130">
        <v>42622</v>
      </c>
      <c r="M888" s="428" t="s">
        <v>1859</v>
      </c>
      <c r="N888" s="593"/>
      <c r="O888" s="614">
        <v>14000000</v>
      </c>
    </row>
    <row r="889" spans="1:15" ht="42.75" customHeight="1">
      <c r="A889" s="554">
        <v>331</v>
      </c>
      <c r="B889" s="48"/>
      <c r="C889" s="7" t="s">
        <v>1860</v>
      </c>
      <c r="D889" s="24" t="s">
        <v>4235</v>
      </c>
      <c r="E889" s="7" t="s">
        <v>3375</v>
      </c>
      <c r="F889" s="7" t="s">
        <v>3376</v>
      </c>
      <c r="G889" s="430">
        <v>4200000</v>
      </c>
      <c r="H889" s="24" t="s">
        <v>8100</v>
      </c>
      <c r="I889" s="24"/>
      <c r="J889" s="7"/>
      <c r="K889" s="24" t="s">
        <v>3377</v>
      </c>
      <c r="L889" s="130">
        <v>42622</v>
      </c>
      <c r="M889" s="428" t="s">
        <v>3374</v>
      </c>
      <c r="N889" s="593"/>
      <c r="O889" s="614">
        <v>4200000</v>
      </c>
    </row>
    <row r="890" spans="1:15" ht="46.5" customHeight="1">
      <c r="A890" s="554">
        <v>332</v>
      </c>
      <c r="B890" s="48"/>
      <c r="C890" s="7" t="s">
        <v>223</v>
      </c>
      <c r="D890" s="24" t="s">
        <v>3379</v>
      </c>
      <c r="E890" s="7" t="s">
        <v>5267</v>
      </c>
      <c r="F890" s="7" t="s">
        <v>3399</v>
      </c>
      <c r="G890" s="430">
        <v>50800000</v>
      </c>
      <c r="H890" s="24" t="s">
        <v>8100</v>
      </c>
      <c r="I890" s="24"/>
      <c r="J890" s="7"/>
      <c r="K890" s="24" t="s">
        <v>3400</v>
      </c>
      <c r="L890" s="130" t="s">
        <v>5907</v>
      </c>
      <c r="M890" s="428" t="s">
        <v>3378</v>
      </c>
      <c r="N890" s="593"/>
      <c r="O890" s="614">
        <v>50800000</v>
      </c>
    </row>
    <row r="891" spans="1:15" ht="45" customHeight="1">
      <c r="A891" s="554">
        <v>333</v>
      </c>
      <c r="B891" s="48"/>
      <c r="C891" s="24" t="s">
        <v>7066</v>
      </c>
      <c r="D891" s="24" t="s">
        <v>7067</v>
      </c>
      <c r="E891" s="24" t="s">
        <v>8246</v>
      </c>
      <c r="F891" s="24" t="s">
        <v>8247</v>
      </c>
      <c r="G891" s="430">
        <v>3619122000</v>
      </c>
      <c r="H891" s="24" t="s">
        <v>8100</v>
      </c>
      <c r="I891" s="24"/>
      <c r="J891" s="7"/>
      <c r="K891" s="24" t="s">
        <v>8248</v>
      </c>
      <c r="L891" s="130">
        <v>42467</v>
      </c>
      <c r="M891" s="428" t="s">
        <v>3401</v>
      </c>
      <c r="N891" s="593"/>
      <c r="O891" s="614">
        <v>3619122000</v>
      </c>
    </row>
    <row r="892" spans="1:15" ht="36" customHeight="1">
      <c r="A892" s="554">
        <v>334</v>
      </c>
      <c r="B892" s="48"/>
      <c r="C892" s="24" t="s">
        <v>8250</v>
      </c>
      <c r="D892" s="24" t="s">
        <v>8251</v>
      </c>
      <c r="E892" s="24" t="s">
        <v>6200</v>
      </c>
      <c r="F892" s="24" t="s">
        <v>6201</v>
      </c>
      <c r="G892" s="430">
        <v>790000000</v>
      </c>
      <c r="H892" s="24" t="s">
        <v>8100</v>
      </c>
      <c r="I892" s="24"/>
      <c r="J892" s="7"/>
      <c r="K892" s="24" t="s">
        <v>6202</v>
      </c>
      <c r="L892" s="130" t="s">
        <v>4242</v>
      </c>
      <c r="M892" s="428" t="s">
        <v>8249</v>
      </c>
      <c r="N892" s="593"/>
      <c r="O892" s="614">
        <v>790000000</v>
      </c>
    </row>
    <row r="893" spans="1:15" ht="51">
      <c r="A893" s="554">
        <v>335</v>
      </c>
      <c r="B893" s="48"/>
      <c r="C893" s="7" t="s">
        <v>50</v>
      </c>
      <c r="D893" s="24" t="s">
        <v>51</v>
      </c>
      <c r="E893" s="7" t="s">
        <v>52</v>
      </c>
      <c r="F893" s="7" t="s">
        <v>53</v>
      </c>
      <c r="G893" s="430">
        <v>1633052318</v>
      </c>
      <c r="H893" s="24" t="s">
        <v>8100</v>
      </c>
      <c r="I893" s="24"/>
      <c r="J893" s="7"/>
      <c r="K893" s="24" t="s">
        <v>54</v>
      </c>
      <c r="L893" s="243" t="s">
        <v>61</v>
      </c>
      <c r="M893" s="428" t="s">
        <v>55</v>
      </c>
      <c r="N893" s="593"/>
      <c r="O893" s="614">
        <v>1633052318</v>
      </c>
    </row>
    <row r="894" spans="1:15" ht="40.5" customHeight="1">
      <c r="A894" s="554">
        <v>336</v>
      </c>
      <c r="B894" s="48"/>
      <c r="C894" s="7" t="s">
        <v>56</v>
      </c>
      <c r="D894" s="24" t="s">
        <v>57</v>
      </c>
      <c r="E894" s="7" t="s">
        <v>58</v>
      </c>
      <c r="F894" s="7" t="s">
        <v>59</v>
      </c>
      <c r="G894" s="430">
        <v>187690583</v>
      </c>
      <c r="H894" s="24" t="s">
        <v>8100</v>
      </c>
      <c r="I894" s="24"/>
      <c r="J894" s="7"/>
      <c r="K894" s="24" t="s">
        <v>60</v>
      </c>
      <c r="L894" s="243" t="s">
        <v>61</v>
      </c>
      <c r="M894" s="428" t="s">
        <v>62</v>
      </c>
      <c r="N894" s="593"/>
      <c r="O894" s="614">
        <v>187690583</v>
      </c>
    </row>
    <row r="895" spans="1:15" ht="43.5" customHeight="1">
      <c r="A895" s="554">
        <v>337</v>
      </c>
      <c r="B895" s="48"/>
      <c r="C895" s="7" t="s">
        <v>7674</v>
      </c>
      <c r="D895" s="24" t="s">
        <v>7256</v>
      </c>
      <c r="E895" s="7" t="s">
        <v>8643</v>
      </c>
      <c r="F895" s="7" t="s">
        <v>8644</v>
      </c>
      <c r="G895" s="430" t="s">
        <v>8645</v>
      </c>
      <c r="H895" s="24" t="s">
        <v>8100</v>
      </c>
      <c r="I895" s="24"/>
      <c r="J895" s="7"/>
      <c r="K895" s="24" t="s">
        <v>8646</v>
      </c>
      <c r="L895" s="243">
        <v>42951</v>
      </c>
      <c r="M895" s="428" t="s">
        <v>8647</v>
      </c>
      <c r="N895" s="593"/>
      <c r="O895" s="614">
        <v>416000000</v>
      </c>
    </row>
    <row r="896" spans="1:15" ht="44.25" customHeight="1">
      <c r="A896" s="554">
        <v>338</v>
      </c>
      <c r="B896" s="48"/>
      <c r="C896" s="430" t="s">
        <v>991</v>
      </c>
      <c r="D896" s="420" t="s">
        <v>5870</v>
      </c>
      <c r="E896" s="420" t="s">
        <v>2861</v>
      </c>
      <c r="F896" s="580" t="s">
        <v>2862</v>
      </c>
      <c r="G896" s="581">
        <v>2285388</v>
      </c>
      <c r="H896" s="409" t="s">
        <v>8100</v>
      </c>
      <c r="I896" s="407"/>
      <c r="J896" s="409"/>
      <c r="K896" s="420" t="s">
        <v>2863</v>
      </c>
      <c r="L896" s="582" t="s">
        <v>2457</v>
      </c>
      <c r="M896" s="428" t="s">
        <v>736</v>
      </c>
      <c r="N896" s="826" t="s">
        <v>2329</v>
      </c>
      <c r="O896" s="614">
        <v>2285388</v>
      </c>
    </row>
    <row r="897" spans="1:15" ht="63.75" customHeight="1">
      <c r="A897" s="554">
        <v>339</v>
      </c>
      <c r="B897" s="48"/>
      <c r="C897" s="430" t="s">
        <v>991</v>
      </c>
      <c r="D897" s="420" t="s">
        <v>5870</v>
      </c>
      <c r="E897" s="420" t="s">
        <v>8713</v>
      </c>
      <c r="F897" s="580" t="s">
        <v>8714</v>
      </c>
      <c r="G897" s="581" t="s">
        <v>6203</v>
      </c>
      <c r="H897" s="409" t="s">
        <v>8100</v>
      </c>
      <c r="I897" s="407"/>
      <c r="J897" s="409"/>
      <c r="K897" s="420" t="s">
        <v>8715</v>
      </c>
      <c r="L897" s="582" t="s">
        <v>2457</v>
      </c>
      <c r="M897" s="428" t="s">
        <v>8716</v>
      </c>
      <c r="N897" s="826" t="s">
        <v>2329</v>
      </c>
      <c r="O897" s="614">
        <v>4000000</v>
      </c>
    </row>
    <row r="898" spans="1:15" ht="76.5" customHeight="1">
      <c r="A898" s="554">
        <v>340</v>
      </c>
      <c r="B898" s="48"/>
      <c r="C898" s="430" t="s">
        <v>991</v>
      </c>
      <c r="D898" s="420" t="s">
        <v>5870</v>
      </c>
      <c r="E898" s="420" t="s">
        <v>3894</v>
      </c>
      <c r="F898" s="580" t="s">
        <v>3895</v>
      </c>
      <c r="G898" s="581">
        <v>6197900</v>
      </c>
      <c r="H898" s="409" t="s">
        <v>8100</v>
      </c>
      <c r="I898" s="407"/>
      <c r="J898" s="409"/>
      <c r="K898" s="420" t="s">
        <v>3896</v>
      </c>
      <c r="L898" s="582" t="s">
        <v>2457</v>
      </c>
      <c r="M898" s="428" t="s">
        <v>3897</v>
      </c>
      <c r="N898" s="826" t="s">
        <v>2329</v>
      </c>
      <c r="O898" s="614">
        <v>6197900</v>
      </c>
    </row>
    <row r="899" spans="1:15" ht="51" customHeight="1">
      <c r="A899" s="554">
        <v>341</v>
      </c>
      <c r="B899" s="48"/>
      <c r="C899" s="430" t="s">
        <v>3898</v>
      </c>
      <c r="D899" s="420" t="s">
        <v>5870</v>
      </c>
      <c r="E899" s="420" t="s">
        <v>4541</v>
      </c>
      <c r="F899" s="580" t="s">
        <v>3718</v>
      </c>
      <c r="G899" s="581" t="s">
        <v>2764</v>
      </c>
      <c r="H899" s="409" t="s">
        <v>8100</v>
      </c>
      <c r="I899" s="407"/>
      <c r="J899" s="409"/>
      <c r="K899" s="420" t="s">
        <v>3719</v>
      </c>
      <c r="L899" s="582" t="s">
        <v>2451</v>
      </c>
      <c r="M899" s="428" t="s">
        <v>8678</v>
      </c>
      <c r="N899" s="826" t="s">
        <v>2329</v>
      </c>
      <c r="O899" s="614">
        <v>6300000</v>
      </c>
    </row>
    <row r="900" spans="1:15" ht="76.5" customHeight="1">
      <c r="A900" s="554">
        <v>342</v>
      </c>
      <c r="B900" s="48"/>
      <c r="C900" s="430" t="s">
        <v>991</v>
      </c>
      <c r="D900" s="420" t="s">
        <v>5870</v>
      </c>
      <c r="E900" s="420" t="s">
        <v>1313</v>
      </c>
      <c r="F900" s="580" t="s">
        <v>1314</v>
      </c>
      <c r="G900" s="581">
        <v>15434600</v>
      </c>
      <c r="H900" s="409" t="s">
        <v>8100</v>
      </c>
      <c r="I900" s="407"/>
      <c r="J900" s="409"/>
      <c r="K900" s="420" t="s">
        <v>1315</v>
      </c>
      <c r="L900" s="582" t="s">
        <v>2457</v>
      </c>
      <c r="M900" s="428" t="s">
        <v>1316</v>
      </c>
      <c r="N900" s="826" t="s">
        <v>2329</v>
      </c>
      <c r="O900" s="614">
        <v>15434600</v>
      </c>
    </row>
    <row r="901" spans="1:15" ht="51">
      <c r="A901" s="554">
        <v>343</v>
      </c>
      <c r="B901" s="48"/>
      <c r="C901" s="430" t="s">
        <v>991</v>
      </c>
      <c r="D901" s="420" t="s">
        <v>5870</v>
      </c>
      <c r="E901" s="420" t="s">
        <v>8783</v>
      </c>
      <c r="F901" s="580" t="s">
        <v>8784</v>
      </c>
      <c r="G901" s="581" t="s">
        <v>3380</v>
      </c>
      <c r="H901" s="409" t="s">
        <v>8100</v>
      </c>
      <c r="I901" s="407"/>
      <c r="J901" s="409"/>
      <c r="K901" s="420" t="s">
        <v>2613</v>
      </c>
      <c r="L901" s="582" t="s">
        <v>2457</v>
      </c>
      <c r="M901" s="428" t="s">
        <v>8785</v>
      </c>
      <c r="N901" s="826" t="s">
        <v>2329</v>
      </c>
      <c r="O901" s="614">
        <v>2000000</v>
      </c>
    </row>
    <row r="902" spans="1:15" ht="76.5" customHeight="1">
      <c r="A902" s="554">
        <v>344</v>
      </c>
      <c r="B902" s="48"/>
      <c r="C902" s="583" t="s">
        <v>8787</v>
      </c>
      <c r="D902" s="584" t="s">
        <v>6881</v>
      </c>
      <c r="E902" s="584" t="s">
        <v>6882</v>
      </c>
      <c r="F902" s="585" t="s">
        <v>2601</v>
      </c>
      <c r="G902" s="586" t="s">
        <v>3472</v>
      </c>
      <c r="H902" s="409" t="s">
        <v>8100</v>
      </c>
      <c r="I902" s="407"/>
      <c r="J902" s="409"/>
      <c r="K902" s="572" t="s">
        <v>2602</v>
      </c>
      <c r="L902" s="827" t="s">
        <v>1361</v>
      </c>
      <c r="M902" s="428" t="s">
        <v>2603</v>
      </c>
      <c r="N902" s="828" t="s">
        <v>2330</v>
      </c>
      <c r="O902" s="614">
        <v>25200000</v>
      </c>
    </row>
    <row r="903" spans="1:15" ht="76.5" customHeight="1">
      <c r="A903" s="554">
        <v>345</v>
      </c>
      <c r="B903" s="48"/>
      <c r="C903" s="430" t="s">
        <v>2604</v>
      </c>
      <c r="D903" s="420" t="s">
        <v>2605</v>
      </c>
      <c r="E903" s="420" t="s">
        <v>2606</v>
      </c>
      <c r="F903" s="580" t="s">
        <v>2607</v>
      </c>
      <c r="G903" s="581">
        <v>3959900</v>
      </c>
      <c r="H903" s="409" t="s">
        <v>8100</v>
      </c>
      <c r="I903" s="407"/>
      <c r="J903" s="409"/>
      <c r="K903" s="420" t="s">
        <v>2608</v>
      </c>
      <c r="L903" s="582" t="s">
        <v>1238</v>
      </c>
      <c r="M903" s="428" t="s">
        <v>2609</v>
      </c>
      <c r="N903" s="826" t="s">
        <v>2329</v>
      </c>
      <c r="O903" s="614">
        <v>3959900</v>
      </c>
    </row>
    <row r="904" spans="1:15" ht="76.5" customHeight="1">
      <c r="A904" s="554">
        <v>346</v>
      </c>
      <c r="B904" s="48"/>
      <c r="C904" s="430" t="s">
        <v>2610</v>
      </c>
      <c r="D904" s="420" t="s">
        <v>8786</v>
      </c>
      <c r="E904" s="420" t="s">
        <v>2611</v>
      </c>
      <c r="F904" s="580" t="s">
        <v>2612</v>
      </c>
      <c r="G904" s="581">
        <v>4132732</v>
      </c>
      <c r="H904" s="409" t="s">
        <v>8100</v>
      </c>
      <c r="I904" s="407"/>
      <c r="J904" s="409"/>
      <c r="K904" s="420" t="s">
        <v>3939</v>
      </c>
      <c r="L904" s="582" t="s">
        <v>4945</v>
      </c>
      <c r="M904" s="428" t="s">
        <v>3940</v>
      </c>
      <c r="N904" s="826" t="s">
        <v>2329</v>
      </c>
      <c r="O904" s="614">
        <v>4132732</v>
      </c>
    </row>
    <row r="905" spans="1:15" ht="76.5" customHeight="1">
      <c r="A905" s="554">
        <v>347</v>
      </c>
      <c r="B905" s="48"/>
      <c r="C905" s="430" t="s">
        <v>3941</v>
      </c>
      <c r="D905" s="420" t="s">
        <v>3942</v>
      </c>
      <c r="E905" s="420" t="s">
        <v>3943</v>
      </c>
      <c r="F905" s="580" t="s">
        <v>3944</v>
      </c>
      <c r="G905" s="581">
        <v>19897500</v>
      </c>
      <c r="H905" s="409" t="s">
        <v>8100</v>
      </c>
      <c r="I905" s="407"/>
      <c r="J905" s="409"/>
      <c r="K905" s="420" t="s">
        <v>3945</v>
      </c>
      <c r="L905" s="582" t="s">
        <v>5592</v>
      </c>
      <c r="M905" s="428" t="s">
        <v>3946</v>
      </c>
      <c r="N905" s="826" t="s">
        <v>2329</v>
      </c>
      <c r="O905" s="614">
        <v>19897500</v>
      </c>
    </row>
    <row r="906" spans="1:15" ht="76.5" customHeight="1">
      <c r="A906" s="554">
        <v>348</v>
      </c>
      <c r="B906" s="48"/>
      <c r="C906" s="430" t="s">
        <v>3947</v>
      </c>
      <c r="D906" s="420" t="s">
        <v>3948</v>
      </c>
      <c r="E906" s="420" t="s">
        <v>2117</v>
      </c>
      <c r="F906" s="580" t="s">
        <v>663</v>
      </c>
      <c r="G906" s="581" t="s">
        <v>3473</v>
      </c>
      <c r="H906" s="409" t="s">
        <v>8100</v>
      </c>
      <c r="I906" s="407"/>
      <c r="J906" s="409"/>
      <c r="K906" s="420" t="s">
        <v>664</v>
      </c>
      <c r="L906" s="582" t="s">
        <v>2451</v>
      </c>
      <c r="M906" s="428" t="s">
        <v>251</v>
      </c>
      <c r="N906" s="826" t="s">
        <v>2329</v>
      </c>
      <c r="O906" s="614">
        <v>1879000</v>
      </c>
    </row>
    <row r="907" spans="1:15" ht="51">
      <c r="A907" s="554">
        <v>349</v>
      </c>
      <c r="B907" s="48"/>
      <c r="C907" s="430" t="s">
        <v>1524</v>
      </c>
      <c r="D907" s="420" t="s">
        <v>3056</v>
      </c>
      <c r="E907" s="420" t="s">
        <v>77</v>
      </c>
      <c r="F907" s="580" t="s">
        <v>78</v>
      </c>
      <c r="G907" s="581" t="s">
        <v>3474</v>
      </c>
      <c r="H907" s="409" t="s">
        <v>8100</v>
      </c>
      <c r="I907" s="407"/>
      <c r="J907" s="409"/>
      <c r="K907" s="420" t="s">
        <v>6437</v>
      </c>
      <c r="L907" s="582" t="s">
        <v>1361</v>
      </c>
      <c r="M907" s="428" t="s">
        <v>1523</v>
      </c>
      <c r="N907" s="829" t="s">
        <v>2331</v>
      </c>
      <c r="O907" s="614">
        <v>15870000</v>
      </c>
    </row>
    <row r="908" spans="1:15" ht="63.75" customHeight="1">
      <c r="A908" s="554">
        <v>350</v>
      </c>
      <c r="B908" s="48"/>
      <c r="C908" s="430" t="s">
        <v>1524</v>
      </c>
      <c r="D908" s="420" t="s">
        <v>3056</v>
      </c>
      <c r="E908" s="420" t="s">
        <v>77</v>
      </c>
      <c r="F908" s="580" t="s">
        <v>1321</v>
      </c>
      <c r="G908" s="581" t="s">
        <v>3475</v>
      </c>
      <c r="H908" s="409" t="s">
        <v>8100</v>
      </c>
      <c r="I908" s="407"/>
      <c r="J908" s="409"/>
      <c r="K908" s="420" t="s">
        <v>1322</v>
      </c>
      <c r="L908" s="582" t="s">
        <v>1361</v>
      </c>
      <c r="M908" s="428" t="s">
        <v>1323</v>
      </c>
      <c r="N908" s="829" t="s">
        <v>2331</v>
      </c>
      <c r="O908" s="614">
        <v>34000000</v>
      </c>
    </row>
    <row r="909" spans="1:15" ht="85.5" customHeight="1">
      <c r="A909" s="554">
        <v>351</v>
      </c>
      <c r="B909" s="48"/>
      <c r="C909" s="430" t="s">
        <v>8303</v>
      </c>
      <c r="D909" s="420" t="s">
        <v>8304</v>
      </c>
      <c r="E909" s="420" t="s">
        <v>8305</v>
      </c>
      <c r="F909" s="580" t="s">
        <v>6623</v>
      </c>
      <c r="G909" s="581" t="s">
        <v>3476</v>
      </c>
      <c r="H909" s="409" t="s">
        <v>8100</v>
      </c>
      <c r="I909" s="407"/>
      <c r="J909" s="409"/>
      <c r="K909" s="420" t="s">
        <v>6624</v>
      </c>
      <c r="L909" s="582" t="s">
        <v>5256</v>
      </c>
      <c r="M909" s="428" t="s">
        <v>7061</v>
      </c>
      <c r="N909" s="826" t="s">
        <v>2329</v>
      </c>
      <c r="O909" s="614">
        <v>8000000</v>
      </c>
    </row>
    <row r="910" spans="1:15" ht="51">
      <c r="A910" s="554">
        <v>352</v>
      </c>
      <c r="B910" s="48"/>
      <c r="C910" s="430" t="s">
        <v>6626</v>
      </c>
      <c r="D910" s="420" t="s">
        <v>6627</v>
      </c>
      <c r="E910" s="420" t="s">
        <v>6628</v>
      </c>
      <c r="F910" s="580" t="s">
        <v>6629</v>
      </c>
      <c r="G910" s="581" t="s">
        <v>3477</v>
      </c>
      <c r="H910" s="409" t="s">
        <v>8100</v>
      </c>
      <c r="I910" s="407"/>
      <c r="J910" s="409"/>
      <c r="K910" s="420" t="s">
        <v>6630</v>
      </c>
      <c r="L910" s="582" t="s">
        <v>5936</v>
      </c>
      <c r="M910" s="428" t="s">
        <v>3134</v>
      </c>
      <c r="N910" s="826" t="s">
        <v>2329</v>
      </c>
      <c r="O910" s="614">
        <v>41000000</v>
      </c>
    </row>
    <row r="911" spans="1:15" ht="51">
      <c r="A911" s="554">
        <v>353</v>
      </c>
      <c r="B911" s="48"/>
      <c r="C911" s="430" t="s">
        <v>6631</v>
      </c>
      <c r="D911" s="420" t="s">
        <v>6632</v>
      </c>
      <c r="E911" s="420" t="s">
        <v>6633</v>
      </c>
      <c r="F911" s="580" t="s">
        <v>6634</v>
      </c>
      <c r="G911" s="581">
        <v>41964361</v>
      </c>
      <c r="H911" s="409" t="s">
        <v>8100</v>
      </c>
      <c r="I911" s="407"/>
      <c r="J911" s="409"/>
      <c r="K911" s="420" t="s">
        <v>6635</v>
      </c>
      <c r="L911" s="582" t="s">
        <v>1338</v>
      </c>
      <c r="M911" s="428" t="s">
        <v>6625</v>
      </c>
      <c r="N911" s="826" t="s">
        <v>2329</v>
      </c>
      <c r="O911" s="614">
        <v>41964361</v>
      </c>
    </row>
    <row r="912" spans="1:15" ht="51">
      <c r="A912" s="554">
        <v>354</v>
      </c>
      <c r="B912" s="48"/>
      <c r="C912" s="430" t="s">
        <v>6631</v>
      </c>
      <c r="D912" s="420" t="s">
        <v>6632</v>
      </c>
      <c r="E912" s="420" t="s">
        <v>6489</v>
      </c>
      <c r="F912" s="580" t="s">
        <v>6490</v>
      </c>
      <c r="G912" s="581" t="s">
        <v>3380</v>
      </c>
      <c r="H912" s="409" t="s">
        <v>8100</v>
      </c>
      <c r="I912" s="407"/>
      <c r="J912" s="409"/>
      <c r="K912" s="420" t="s">
        <v>6639</v>
      </c>
      <c r="L912" s="582" t="s">
        <v>1338</v>
      </c>
      <c r="M912" s="428" t="s">
        <v>6636</v>
      </c>
      <c r="N912" s="826" t="s">
        <v>2329</v>
      </c>
      <c r="O912" s="614">
        <v>2000000</v>
      </c>
    </row>
    <row r="913" spans="1:15" ht="51" customHeight="1">
      <c r="A913" s="554">
        <v>355</v>
      </c>
      <c r="B913" s="48"/>
      <c r="C913" s="430" t="s">
        <v>6631</v>
      </c>
      <c r="D913" s="420" t="s">
        <v>6632</v>
      </c>
      <c r="E913" s="420" t="s">
        <v>6641</v>
      </c>
      <c r="F913" s="580" t="s">
        <v>6642</v>
      </c>
      <c r="G913" s="581">
        <v>2866127</v>
      </c>
      <c r="H913" s="409" t="s">
        <v>8100</v>
      </c>
      <c r="I913" s="407"/>
      <c r="J913" s="409"/>
      <c r="K913" s="420" t="s">
        <v>1315</v>
      </c>
      <c r="L913" s="582" t="s">
        <v>1338</v>
      </c>
      <c r="M913" s="428" t="s">
        <v>6638</v>
      </c>
      <c r="N913" s="826" t="s">
        <v>2329</v>
      </c>
      <c r="O913" s="614">
        <v>2866127</v>
      </c>
    </row>
    <row r="914" spans="1:15" ht="51">
      <c r="A914" s="554">
        <v>356</v>
      </c>
      <c r="B914" s="48"/>
      <c r="C914" s="430" t="s">
        <v>6631</v>
      </c>
      <c r="D914" s="420" t="s">
        <v>6632</v>
      </c>
      <c r="E914" s="420" t="s">
        <v>6644</v>
      </c>
      <c r="F914" s="580" t="s">
        <v>3536</v>
      </c>
      <c r="G914" s="581">
        <v>7082489</v>
      </c>
      <c r="H914" s="409" t="s">
        <v>8100</v>
      </c>
      <c r="I914" s="407"/>
      <c r="J914" s="409"/>
      <c r="K914" s="420" t="s">
        <v>2613</v>
      </c>
      <c r="L914" s="582" t="s">
        <v>1338</v>
      </c>
      <c r="M914" s="428" t="s">
        <v>773</v>
      </c>
      <c r="N914" s="826" t="s">
        <v>2329</v>
      </c>
      <c r="O914" s="614">
        <v>7082489</v>
      </c>
    </row>
    <row r="915" spans="1:15" ht="51">
      <c r="A915" s="554">
        <v>357</v>
      </c>
      <c r="B915" s="48"/>
      <c r="C915" s="430" t="s">
        <v>8303</v>
      </c>
      <c r="D915" s="420" t="s">
        <v>8304</v>
      </c>
      <c r="E915" s="420" t="s">
        <v>8305</v>
      </c>
      <c r="F915" s="580" t="s">
        <v>1747</v>
      </c>
      <c r="G915" s="581" t="s">
        <v>3478</v>
      </c>
      <c r="H915" s="409" t="s">
        <v>8100</v>
      </c>
      <c r="I915" s="407"/>
      <c r="J915" s="409"/>
      <c r="K915" s="420" t="s">
        <v>1748</v>
      </c>
      <c r="L915" s="582" t="s">
        <v>5256</v>
      </c>
      <c r="M915" s="428" t="s">
        <v>5567</v>
      </c>
      <c r="N915" s="829" t="s">
        <v>2332</v>
      </c>
      <c r="O915" s="614">
        <v>160000000</v>
      </c>
    </row>
    <row r="916" spans="1:15" ht="51" customHeight="1">
      <c r="A916" s="554">
        <v>358</v>
      </c>
      <c r="B916" s="48"/>
      <c r="C916" s="430" t="s">
        <v>3469</v>
      </c>
      <c r="D916" s="420" t="s">
        <v>3470</v>
      </c>
      <c r="E916" s="430" t="s">
        <v>3471</v>
      </c>
      <c r="F916" s="580" t="s">
        <v>5377</v>
      </c>
      <c r="G916" s="581" t="s">
        <v>3479</v>
      </c>
      <c r="H916" s="409" t="s">
        <v>8100</v>
      </c>
      <c r="I916" s="407"/>
      <c r="J916" s="409"/>
      <c r="K916" s="420" t="s">
        <v>3057</v>
      </c>
      <c r="L916" s="582" t="s">
        <v>8222</v>
      </c>
      <c r="M916" s="428" t="s">
        <v>6640</v>
      </c>
      <c r="N916" s="826" t="s">
        <v>2329</v>
      </c>
      <c r="O916" s="614">
        <v>7500000</v>
      </c>
    </row>
    <row r="917" spans="1:15" ht="85.5" customHeight="1">
      <c r="A917" s="554">
        <v>359</v>
      </c>
      <c r="B917" s="48"/>
      <c r="C917" s="430" t="s">
        <v>5379</v>
      </c>
      <c r="D917" s="420" t="s">
        <v>5380</v>
      </c>
      <c r="E917" s="430" t="s">
        <v>5381</v>
      </c>
      <c r="F917" s="580" t="s">
        <v>5382</v>
      </c>
      <c r="G917" s="581">
        <v>62203320</v>
      </c>
      <c r="H917" s="409" t="s">
        <v>8100</v>
      </c>
      <c r="I917" s="407"/>
      <c r="J917" s="409"/>
      <c r="K917" s="420" t="s">
        <v>5383</v>
      </c>
      <c r="L917" s="582" t="s">
        <v>6413</v>
      </c>
      <c r="M917" s="428" t="s">
        <v>6643</v>
      </c>
      <c r="N917" s="826" t="s">
        <v>2329</v>
      </c>
      <c r="O917" s="614">
        <v>62203320</v>
      </c>
    </row>
    <row r="918" spans="1:15" ht="51">
      <c r="A918" s="554">
        <v>360</v>
      </c>
      <c r="B918" s="48"/>
      <c r="C918" s="420" t="s">
        <v>7742</v>
      </c>
      <c r="D918" s="420" t="s">
        <v>7743</v>
      </c>
      <c r="E918" s="430" t="s">
        <v>4020</v>
      </c>
      <c r="F918" s="580" t="s">
        <v>4021</v>
      </c>
      <c r="G918" s="569" t="s">
        <v>3480</v>
      </c>
      <c r="H918" s="409" t="s">
        <v>8100</v>
      </c>
      <c r="I918" s="407"/>
      <c r="J918" s="409"/>
      <c r="K918" s="420" t="s">
        <v>4022</v>
      </c>
      <c r="L918" s="582" t="s">
        <v>3119</v>
      </c>
      <c r="M918" s="428" t="s">
        <v>3468</v>
      </c>
      <c r="N918" s="829" t="s">
        <v>2330</v>
      </c>
      <c r="O918" s="614">
        <v>19200000</v>
      </c>
    </row>
    <row r="919" spans="1:15" ht="51">
      <c r="A919" s="554">
        <v>361</v>
      </c>
      <c r="B919" s="48"/>
      <c r="C919" s="420" t="s">
        <v>7383</v>
      </c>
      <c r="D919" s="420" t="s">
        <v>7741</v>
      </c>
      <c r="E919" s="430" t="s">
        <v>7384</v>
      </c>
      <c r="F919" s="580" t="s">
        <v>7385</v>
      </c>
      <c r="G919" s="569" t="s">
        <v>3481</v>
      </c>
      <c r="H919" s="409" t="s">
        <v>8100</v>
      </c>
      <c r="I919" s="407"/>
      <c r="J919" s="409"/>
      <c r="K919" s="420" t="s">
        <v>5885</v>
      </c>
      <c r="L919" s="582" t="s">
        <v>5804</v>
      </c>
      <c r="M919" s="428" t="s">
        <v>5378</v>
      </c>
      <c r="N919" s="829" t="s">
        <v>2330</v>
      </c>
      <c r="O919" s="614">
        <v>1650000</v>
      </c>
    </row>
    <row r="920" spans="1:15" ht="51" customHeight="1">
      <c r="A920" s="554">
        <v>362</v>
      </c>
      <c r="B920" s="48"/>
      <c r="C920" s="420" t="s">
        <v>5887</v>
      </c>
      <c r="D920" s="420" t="s">
        <v>5888</v>
      </c>
      <c r="E920" s="430" t="s">
        <v>5889</v>
      </c>
      <c r="F920" s="580" t="s">
        <v>5890</v>
      </c>
      <c r="G920" s="569">
        <v>9500000</v>
      </c>
      <c r="H920" s="409" t="s">
        <v>8100</v>
      </c>
      <c r="I920" s="407"/>
      <c r="J920" s="409"/>
      <c r="K920" s="420" t="s">
        <v>5891</v>
      </c>
      <c r="L920" s="582" t="s">
        <v>861</v>
      </c>
      <c r="M920" s="428" t="s">
        <v>5384</v>
      </c>
      <c r="N920" s="826" t="s">
        <v>2333</v>
      </c>
      <c r="O920" s="614">
        <v>9500000</v>
      </c>
    </row>
    <row r="921" spans="1:15" ht="63.75">
      <c r="A921" s="554">
        <v>363</v>
      </c>
      <c r="B921" s="576"/>
      <c r="C921" s="420" t="s">
        <v>3469</v>
      </c>
      <c r="D921" s="420" t="s">
        <v>3470</v>
      </c>
      <c r="E921" s="430" t="s">
        <v>3471</v>
      </c>
      <c r="F921" s="580" t="s">
        <v>1453</v>
      </c>
      <c r="G921" s="569" t="s">
        <v>3482</v>
      </c>
      <c r="H921" s="409" t="s">
        <v>8100</v>
      </c>
      <c r="I921" s="407"/>
      <c r="J921" s="409"/>
      <c r="K921" s="420" t="s">
        <v>1454</v>
      </c>
      <c r="L921" s="582" t="s">
        <v>8222</v>
      </c>
      <c r="M921" s="428" t="s">
        <v>7740</v>
      </c>
      <c r="N921" s="829" t="s">
        <v>2332</v>
      </c>
      <c r="O921" s="614">
        <v>300000000</v>
      </c>
    </row>
    <row r="922" spans="1:15" ht="63.75">
      <c r="A922" s="554">
        <v>364</v>
      </c>
      <c r="B922" s="576"/>
      <c r="C922" s="420" t="s">
        <v>1455</v>
      </c>
      <c r="D922" s="420" t="s">
        <v>3470</v>
      </c>
      <c r="E922" s="430" t="s">
        <v>1456</v>
      </c>
      <c r="F922" s="420" t="s">
        <v>1457</v>
      </c>
      <c r="G922" s="581">
        <v>497267094</v>
      </c>
      <c r="H922" s="409" t="s">
        <v>8100</v>
      </c>
      <c r="I922" s="407"/>
      <c r="J922" s="409"/>
      <c r="K922" s="420" t="s">
        <v>1458</v>
      </c>
      <c r="L922" s="578">
        <v>42256</v>
      </c>
      <c r="M922" s="428" t="s">
        <v>2884</v>
      </c>
      <c r="N922" s="829" t="s">
        <v>2334</v>
      </c>
      <c r="O922" s="614">
        <v>497267094</v>
      </c>
    </row>
    <row r="923" spans="1:15" ht="63.75">
      <c r="A923" s="554">
        <v>365</v>
      </c>
      <c r="B923" s="576"/>
      <c r="C923" s="420" t="s">
        <v>6204</v>
      </c>
      <c r="D923" s="420" t="s">
        <v>6205</v>
      </c>
      <c r="E923" s="430" t="s">
        <v>3920</v>
      </c>
      <c r="F923" s="420" t="s">
        <v>3921</v>
      </c>
      <c r="G923" s="569">
        <v>78286330</v>
      </c>
      <c r="H923" s="409" t="s">
        <v>8100</v>
      </c>
      <c r="I923" s="407"/>
      <c r="J923" s="409"/>
      <c r="K923" s="420" t="s">
        <v>7782</v>
      </c>
      <c r="L923" s="582" t="s">
        <v>4242</v>
      </c>
      <c r="M923" s="428" t="s">
        <v>4323</v>
      </c>
      <c r="N923" s="826" t="s">
        <v>2335</v>
      </c>
      <c r="O923" s="614">
        <v>78286330</v>
      </c>
    </row>
    <row r="924" spans="1:15" ht="63.75">
      <c r="A924" s="554">
        <v>366</v>
      </c>
      <c r="B924" s="576"/>
      <c r="C924" s="420" t="s">
        <v>3922</v>
      </c>
      <c r="D924" s="420" t="s">
        <v>3923</v>
      </c>
      <c r="E924" s="430" t="s">
        <v>3924</v>
      </c>
      <c r="F924" s="420" t="s">
        <v>3925</v>
      </c>
      <c r="G924" s="569">
        <v>8125000</v>
      </c>
      <c r="H924" s="409" t="s">
        <v>8100</v>
      </c>
      <c r="I924" s="407"/>
      <c r="J924" s="409"/>
      <c r="K924" s="420" t="s">
        <v>3926</v>
      </c>
      <c r="L924" s="582" t="s">
        <v>5907</v>
      </c>
      <c r="M924" s="428" t="s">
        <v>5886</v>
      </c>
      <c r="N924" s="826" t="s">
        <v>2336</v>
      </c>
      <c r="O924" s="614">
        <v>8125000</v>
      </c>
    </row>
    <row r="925" spans="1:15" ht="63.75">
      <c r="A925" s="554">
        <v>367</v>
      </c>
      <c r="B925" s="576"/>
      <c r="C925" s="420" t="s">
        <v>3927</v>
      </c>
      <c r="D925" s="420" t="s">
        <v>3470</v>
      </c>
      <c r="E925" s="430" t="s">
        <v>1456</v>
      </c>
      <c r="F925" s="420" t="s">
        <v>3928</v>
      </c>
      <c r="G925" s="569">
        <v>11945341</v>
      </c>
      <c r="H925" s="409" t="s">
        <v>8100</v>
      </c>
      <c r="I925" s="407"/>
      <c r="J925" s="409"/>
      <c r="K925" s="420" t="s">
        <v>3929</v>
      </c>
      <c r="L925" s="582" t="s">
        <v>3930</v>
      </c>
      <c r="M925" s="428" t="s">
        <v>5892</v>
      </c>
      <c r="N925" s="826" t="s">
        <v>2336</v>
      </c>
      <c r="O925" s="614">
        <v>11945341</v>
      </c>
    </row>
    <row r="926" spans="1:15" ht="63.75">
      <c r="A926" s="554">
        <v>368</v>
      </c>
      <c r="B926" s="576"/>
      <c r="C926" s="420" t="s">
        <v>6690</v>
      </c>
      <c r="D926" s="420" t="s">
        <v>6691</v>
      </c>
      <c r="E926" s="430" t="s">
        <v>8088</v>
      </c>
      <c r="F926" s="420" t="s">
        <v>8089</v>
      </c>
      <c r="G926" s="569" t="s">
        <v>3483</v>
      </c>
      <c r="H926" s="409" t="s">
        <v>8100</v>
      </c>
      <c r="I926" s="407"/>
      <c r="J926" s="409"/>
      <c r="K926" s="420" t="s">
        <v>7783</v>
      </c>
      <c r="L926" s="582" t="s">
        <v>8090</v>
      </c>
      <c r="M926" s="428" t="s">
        <v>2168</v>
      </c>
      <c r="N926" s="826" t="s">
        <v>2335</v>
      </c>
      <c r="O926" s="614">
        <v>20000000</v>
      </c>
    </row>
    <row r="927" spans="1:15" ht="63.75">
      <c r="A927" s="554">
        <v>369</v>
      </c>
      <c r="B927" s="48"/>
      <c r="C927" s="420" t="s">
        <v>8091</v>
      </c>
      <c r="D927" s="420" t="s">
        <v>6637</v>
      </c>
      <c r="E927" s="430" t="s">
        <v>8092</v>
      </c>
      <c r="F927" s="420" t="s">
        <v>8093</v>
      </c>
      <c r="G927" s="569">
        <v>10437034</v>
      </c>
      <c r="H927" s="409" t="s">
        <v>8100</v>
      </c>
      <c r="I927" s="409"/>
      <c r="J927" s="409"/>
      <c r="K927" s="420" t="s">
        <v>5214</v>
      </c>
      <c r="L927" s="582" t="s">
        <v>8094</v>
      </c>
      <c r="M927" s="428" t="s">
        <v>6990</v>
      </c>
      <c r="N927" s="826" t="s">
        <v>2336</v>
      </c>
      <c r="O927" s="614">
        <v>10437000</v>
      </c>
    </row>
    <row r="928" spans="1:15" ht="63.75">
      <c r="A928" s="554">
        <v>370</v>
      </c>
      <c r="B928" s="576"/>
      <c r="C928" s="420" t="s">
        <v>8091</v>
      </c>
      <c r="D928" s="420" t="s">
        <v>8096</v>
      </c>
      <c r="E928" s="430" t="s">
        <v>5995</v>
      </c>
      <c r="F928" s="420" t="s">
        <v>5215</v>
      </c>
      <c r="G928" s="569" t="s">
        <v>5351</v>
      </c>
      <c r="H928" s="409" t="s">
        <v>8100</v>
      </c>
      <c r="I928" s="407"/>
      <c r="J928" s="409"/>
      <c r="K928" s="420" t="s">
        <v>5216</v>
      </c>
      <c r="L928" s="582" t="s">
        <v>8094</v>
      </c>
      <c r="M928" s="428" t="s">
        <v>4132</v>
      </c>
      <c r="N928" s="826" t="s">
        <v>2336</v>
      </c>
      <c r="O928" s="614">
        <v>21400000</v>
      </c>
    </row>
    <row r="929" spans="1:15" ht="76.5">
      <c r="A929" s="554">
        <v>371</v>
      </c>
      <c r="B929" s="576"/>
      <c r="C929" s="420" t="s">
        <v>5997</v>
      </c>
      <c r="D929" s="420" t="s">
        <v>5998</v>
      </c>
      <c r="E929" s="430" t="s">
        <v>7904</v>
      </c>
      <c r="F929" s="420" t="s">
        <v>7905</v>
      </c>
      <c r="G929" s="569">
        <v>5632105</v>
      </c>
      <c r="H929" s="409" t="s">
        <v>8100</v>
      </c>
      <c r="I929" s="407"/>
      <c r="J929" s="409"/>
      <c r="K929" s="420" t="s">
        <v>6893</v>
      </c>
      <c r="L929" s="578" t="s">
        <v>506</v>
      </c>
      <c r="M929" s="428" t="s">
        <v>5996</v>
      </c>
      <c r="N929" s="826" t="s">
        <v>2336</v>
      </c>
      <c r="O929" s="614">
        <v>5632105</v>
      </c>
    </row>
    <row r="930" spans="1:15" ht="63.75">
      <c r="A930" s="554">
        <v>372</v>
      </c>
      <c r="B930" s="576"/>
      <c r="C930" s="420" t="s">
        <v>7550</v>
      </c>
      <c r="D930" s="420" t="s">
        <v>8095</v>
      </c>
      <c r="E930" s="430" t="s">
        <v>7551</v>
      </c>
      <c r="F930" s="420" t="s">
        <v>7552</v>
      </c>
      <c r="G930" s="569" t="s">
        <v>5352</v>
      </c>
      <c r="H930" s="409" t="s">
        <v>8100</v>
      </c>
      <c r="I930" s="407"/>
      <c r="J930" s="409"/>
      <c r="K930" s="420" t="s">
        <v>7553</v>
      </c>
      <c r="L930" s="582" t="s">
        <v>4652</v>
      </c>
      <c r="M930" s="428" t="s">
        <v>7549</v>
      </c>
      <c r="N930" s="826" t="s">
        <v>2335</v>
      </c>
      <c r="O930" s="614">
        <v>14000000</v>
      </c>
    </row>
    <row r="931" spans="1:15" ht="51">
      <c r="A931" s="554">
        <v>373</v>
      </c>
      <c r="B931" s="576"/>
      <c r="C931" s="420" t="s">
        <v>7555</v>
      </c>
      <c r="D931" s="420" t="s">
        <v>7556</v>
      </c>
      <c r="E931" s="430" t="s">
        <v>7557</v>
      </c>
      <c r="F931" s="420" t="s">
        <v>7558</v>
      </c>
      <c r="G931" s="569">
        <v>369947687</v>
      </c>
      <c r="H931" s="409" t="s">
        <v>8100</v>
      </c>
      <c r="I931" s="407"/>
      <c r="J931" s="409"/>
      <c r="K931" s="420" t="s">
        <v>7559</v>
      </c>
      <c r="L931" s="578" t="s">
        <v>1294</v>
      </c>
      <c r="M931" s="428" t="s">
        <v>7554</v>
      </c>
      <c r="N931" s="826" t="s">
        <v>2335</v>
      </c>
      <c r="O931" s="614">
        <v>369947687</v>
      </c>
    </row>
    <row r="932" spans="1:15" ht="51">
      <c r="A932" s="554">
        <v>374</v>
      </c>
      <c r="B932" s="576"/>
      <c r="C932" s="420" t="s">
        <v>7561</v>
      </c>
      <c r="D932" s="420" t="s">
        <v>7562</v>
      </c>
      <c r="E932" s="430" t="s">
        <v>7563</v>
      </c>
      <c r="F932" s="420" t="s">
        <v>8868</v>
      </c>
      <c r="G932" s="569" t="s">
        <v>5353</v>
      </c>
      <c r="H932" s="409" t="s">
        <v>8100</v>
      </c>
      <c r="I932" s="407"/>
      <c r="J932" s="409"/>
      <c r="K932" s="420" t="s">
        <v>7564</v>
      </c>
      <c r="L932" s="578">
        <v>42376</v>
      </c>
      <c r="M932" s="428" t="s">
        <v>7751</v>
      </c>
      <c r="N932" s="826" t="s">
        <v>2336</v>
      </c>
      <c r="O932" s="614">
        <v>6000000</v>
      </c>
    </row>
    <row r="933" spans="1:15" ht="51">
      <c r="A933" s="554">
        <v>375</v>
      </c>
      <c r="B933" s="587"/>
      <c r="C933" s="420" t="s">
        <v>7566</v>
      </c>
      <c r="D933" s="420" t="s">
        <v>7567</v>
      </c>
      <c r="E933" s="430" t="s">
        <v>7563</v>
      </c>
      <c r="F933" s="420" t="s">
        <v>4933</v>
      </c>
      <c r="G933" s="569" t="s">
        <v>5354</v>
      </c>
      <c r="H933" s="409" t="s">
        <v>8100</v>
      </c>
      <c r="I933" s="588"/>
      <c r="J933" s="409"/>
      <c r="K933" s="420" t="s">
        <v>7568</v>
      </c>
      <c r="L933" s="578">
        <v>42376</v>
      </c>
      <c r="M933" s="428" t="s">
        <v>7560</v>
      </c>
      <c r="N933" s="826" t="s">
        <v>2336</v>
      </c>
      <c r="O933" s="614">
        <v>20800000</v>
      </c>
    </row>
    <row r="934" spans="1:15" ht="51">
      <c r="A934" s="554">
        <v>376</v>
      </c>
      <c r="B934" s="587"/>
      <c r="C934" s="420" t="s">
        <v>7569</v>
      </c>
      <c r="D934" s="420" t="s">
        <v>7570</v>
      </c>
      <c r="E934" s="430" t="s">
        <v>8557</v>
      </c>
      <c r="F934" s="420" t="s">
        <v>6683</v>
      </c>
      <c r="G934" s="569" t="s">
        <v>5355</v>
      </c>
      <c r="H934" s="409" t="s">
        <v>8100</v>
      </c>
      <c r="I934" s="588"/>
      <c r="J934" s="409"/>
      <c r="K934" s="420" t="s">
        <v>6684</v>
      </c>
      <c r="L934" s="578">
        <v>42557</v>
      </c>
      <c r="M934" s="428" t="s">
        <v>7565</v>
      </c>
      <c r="N934" s="826" t="s">
        <v>2336</v>
      </c>
      <c r="O934" s="614">
        <v>100650000</v>
      </c>
    </row>
    <row r="935" spans="1:15" ht="51" customHeight="1">
      <c r="A935" s="554">
        <v>377</v>
      </c>
      <c r="B935" s="587"/>
      <c r="C935" s="420" t="s">
        <v>6850</v>
      </c>
      <c r="D935" s="420" t="s">
        <v>6851</v>
      </c>
      <c r="E935" s="430" t="s">
        <v>8557</v>
      </c>
      <c r="F935" s="420" t="s">
        <v>6852</v>
      </c>
      <c r="G935" s="569" t="s">
        <v>5356</v>
      </c>
      <c r="H935" s="409" t="s">
        <v>8100</v>
      </c>
      <c r="I935" s="588"/>
      <c r="J935" s="409"/>
      <c r="K935" s="420" t="s">
        <v>6853</v>
      </c>
      <c r="L935" s="578">
        <v>42376</v>
      </c>
      <c r="M935" s="428" t="s">
        <v>6848</v>
      </c>
      <c r="N935" s="826" t="s">
        <v>2336</v>
      </c>
      <c r="O935" s="614">
        <v>55100000</v>
      </c>
    </row>
    <row r="936" spans="1:15" ht="51">
      <c r="A936" s="554">
        <v>378</v>
      </c>
      <c r="B936" s="576"/>
      <c r="C936" s="420" t="s">
        <v>6855</v>
      </c>
      <c r="D936" s="420" t="s">
        <v>6856</v>
      </c>
      <c r="E936" s="430" t="s">
        <v>6857</v>
      </c>
      <c r="F936" s="420" t="s">
        <v>6858</v>
      </c>
      <c r="G936" s="569" t="s">
        <v>3224</v>
      </c>
      <c r="H936" s="409" t="s">
        <v>8100</v>
      </c>
      <c r="I936" s="407"/>
      <c r="J936" s="409"/>
      <c r="K936" s="563" t="s">
        <v>6889</v>
      </c>
      <c r="L936" s="582" t="s">
        <v>5907</v>
      </c>
      <c r="M936" s="428" t="s">
        <v>6849</v>
      </c>
      <c r="N936" s="826" t="s">
        <v>2336</v>
      </c>
      <c r="O936" s="614">
        <v>33300000</v>
      </c>
    </row>
    <row r="937" spans="1:15" ht="51">
      <c r="A937" s="554">
        <v>379</v>
      </c>
      <c r="B937" s="576"/>
      <c r="C937" s="420" t="s">
        <v>6890</v>
      </c>
      <c r="D937" s="420" t="s">
        <v>5479</v>
      </c>
      <c r="E937" s="430" t="s">
        <v>5480</v>
      </c>
      <c r="F937" s="420" t="s">
        <v>7304</v>
      </c>
      <c r="G937" s="577">
        <v>1193902249</v>
      </c>
      <c r="H937" s="409" t="s">
        <v>8100</v>
      </c>
      <c r="I937" s="407"/>
      <c r="J937" s="409"/>
      <c r="K937" s="420" t="s">
        <v>7305</v>
      </c>
      <c r="L937" s="578">
        <v>42526</v>
      </c>
      <c r="M937" s="428" t="s">
        <v>6854</v>
      </c>
      <c r="N937" s="826" t="s">
        <v>2336</v>
      </c>
      <c r="O937" s="614">
        <v>1193902249</v>
      </c>
    </row>
    <row r="938" spans="1:15" ht="51">
      <c r="A938" s="554">
        <v>380</v>
      </c>
      <c r="B938" s="576"/>
      <c r="C938" s="420" t="s">
        <v>8121</v>
      </c>
      <c r="D938" s="420" t="s">
        <v>3056</v>
      </c>
      <c r="E938" s="563" t="s">
        <v>637</v>
      </c>
      <c r="F938" s="419" t="s">
        <v>1377</v>
      </c>
      <c r="G938" s="569" t="s">
        <v>5582</v>
      </c>
      <c r="H938" s="409" t="s">
        <v>8100</v>
      </c>
      <c r="I938" s="407"/>
      <c r="J938" s="409"/>
      <c r="K938" s="420" t="s">
        <v>638</v>
      </c>
      <c r="L938" s="582" t="s">
        <v>8094</v>
      </c>
      <c r="M938" s="428" t="s">
        <v>8117</v>
      </c>
      <c r="N938" s="826" t="s">
        <v>2336</v>
      </c>
      <c r="O938" s="614">
        <v>5400000</v>
      </c>
    </row>
    <row r="939" spans="1:15" ht="51">
      <c r="A939" s="554">
        <v>381</v>
      </c>
      <c r="B939" s="576"/>
      <c r="C939" s="420" t="s">
        <v>8118</v>
      </c>
      <c r="D939" s="420" t="s">
        <v>8096</v>
      </c>
      <c r="E939" s="563" t="s">
        <v>640</v>
      </c>
      <c r="F939" s="563" t="s">
        <v>641</v>
      </c>
      <c r="G939" s="569" t="s">
        <v>5583</v>
      </c>
      <c r="H939" s="409" t="s">
        <v>8100</v>
      </c>
      <c r="I939" s="407"/>
      <c r="J939" s="409"/>
      <c r="K939" s="420" t="s">
        <v>8119</v>
      </c>
      <c r="L939" s="582" t="s">
        <v>8094</v>
      </c>
      <c r="M939" s="428" t="s">
        <v>8120</v>
      </c>
      <c r="N939" s="826" t="s">
        <v>2335</v>
      </c>
      <c r="O939" s="614">
        <v>5800000</v>
      </c>
    </row>
    <row r="940" spans="1:15" ht="51">
      <c r="A940" s="554">
        <v>382</v>
      </c>
      <c r="B940" s="576"/>
      <c r="C940" s="420" t="s">
        <v>6626</v>
      </c>
      <c r="D940" s="420" t="s">
        <v>6627</v>
      </c>
      <c r="E940" s="563" t="s">
        <v>643</v>
      </c>
      <c r="F940" s="563" t="s">
        <v>644</v>
      </c>
      <c r="G940" s="569" t="s">
        <v>5584</v>
      </c>
      <c r="H940" s="409" t="s">
        <v>8100</v>
      </c>
      <c r="I940" s="407"/>
      <c r="J940" s="409"/>
      <c r="K940" s="420" t="s">
        <v>6151</v>
      </c>
      <c r="L940" s="582" t="s">
        <v>3930</v>
      </c>
      <c r="M940" s="428" t="s">
        <v>639</v>
      </c>
      <c r="N940" s="826" t="s">
        <v>2336</v>
      </c>
      <c r="O940" s="614">
        <v>9500000</v>
      </c>
    </row>
    <row r="941" spans="1:15" ht="51">
      <c r="A941" s="554">
        <v>383</v>
      </c>
      <c r="B941" s="576"/>
      <c r="C941" s="420" t="s">
        <v>6626</v>
      </c>
      <c r="D941" s="420" t="s">
        <v>6627</v>
      </c>
      <c r="E941" s="563" t="s">
        <v>643</v>
      </c>
      <c r="F941" s="563" t="s">
        <v>646</v>
      </c>
      <c r="G941" s="569" t="s">
        <v>5585</v>
      </c>
      <c r="H941" s="409" t="s">
        <v>8100</v>
      </c>
      <c r="I941" s="407"/>
      <c r="J941" s="409"/>
      <c r="K941" s="420" t="s">
        <v>6150</v>
      </c>
      <c r="L941" s="582" t="s">
        <v>3930</v>
      </c>
      <c r="M941" s="428" t="s">
        <v>642</v>
      </c>
      <c r="N941" s="826" t="s">
        <v>2335</v>
      </c>
      <c r="O941" s="614">
        <v>380000000</v>
      </c>
    </row>
    <row r="942" spans="1:15" ht="51">
      <c r="A942" s="554">
        <v>384</v>
      </c>
      <c r="B942" s="576"/>
      <c r="C942" s="420" t="s">
        <v>648</v>
      </c>
      <c r="D942" s="420" t="s">
        <v>7306</v>
      </c>
      <c r="E942" s="563" t="s">
        <v>1740</v>
      </c>
      <c r="F942" s="563" t="s">
        <v>1741</v>
      </c>
      <c r="G942" s="569" t="s">
        <v>5586</v>
      </c>
      <c r="H942" s="409" t="s">
        <v>8100</v>
      </c>
      <c r="I942" s="407"/>
      <c r="J942" s="409"/>
      <c r="K942" s="420" t="s">
        <v>1742</v>
      </c>
      <c r="L942" s="582" t="s">
        <v>3930</v>
      </c>
      <c r="M942" s="428" t="s">
        <v>645</v>
      </c>
      <c r="N942" s="826" t="s">
        <v>2336</v>
      </c>
      <c r="O942" s="614">
        <v>2000000</v>
      </c>
    </row>
    <row r="943" spans="1:15" ht="51">
      <c r="A943" s="554">
        <v>385</v>
      </c>
      <c r="B943" s="576"/>
      <c r="C943" s="420" t="s">
        <v>648</v>
      </c>
      <c r="D943" s="420" t="s">
        <v>7306</v>
      </c>
      <c r="E943" s="563" t="s">
        <v>1740</v>
      </c>
      <c r="F943" s="563" t="s">
        <v>1744</v>
      </c>
      <c r="G943" s="569" t="s">
        <v>5587</v>
      </c>
      <c r="H943" s="409" t="s">
        <v>8100</v>
      </c>
      <c r="I943" s="407"/>
      <c r="J943" s="409"/>
      <c r="K943" s="420" t="s">
        <v>1745</v>
      </c>
      <c r="L943" s="582" t="s">
        <v>3930</v>
      </c>
      <c r="M943" s="428" t="s">
        <v>647</v>
      </c>
      <c r="N943" s="826" t="s">
        <v>2335</v>
      </c>
      <c r="O943" s="614">
        <v>80000000</v>
      </c>
    </row>
    <row r="944" spans="1:15" ht="63.75">
      <c r="A944" s="554">
        <v>386</v>
      </c>
      <c r="B944" s="576"/>
      <c r="C944" s="420" t="s">
        <v>1222</v>
      </c>
      <c r="D944" s="420" t="s">
        <v>1223</v>
      </c>
      <c r="E944" s="563" t="s">
        <v>1224</v>
      </c>
      <c r="F944" s="563" t="s">
        <v>1225</v>
      </c>
      <c r="G944" s="569">
        <v>313471670</v>
      </c>
      <c r="H944" s="409" t="s">
        <v>8100</v>
      </c>
      <c r="I944" s="407"/>
      <c r="J944" s="409"/>
      <c r="K944" s="420" t="s">
        <v>1226</v>
      </c>
      <c r="L944" s="582" t="s">
        <v>3930</v>
      </c>
      <c r="M944" s="428" t="s">
        <v>1743</v>
      </c>
      <c r="N944" s="826" t="s">
        <v>2335</v>
      </c>
      <c r="O944" s="614">
        <v>313471670</v>
      </c>
    </row>
    <row r="945" spans="1:15" ht="51">
      <c r="A945" s="554">
        <v>387</v>
      </c>
      <c r="B945" s="576"/>
      <c r="C945" s="420" t="s">
        <v>1228</v>
      </c>
      <c r="D945" s="420" t="s">
        <v>1229</v>
      </c>
      <c r="E945" s="589" t="s">
        <v>1230</v>
      </c>
      <c r="F945" s="419" t="s">
        <v>6909</v>
      </c>
      <c r="G945" s="569" t="s">
        <v>5588</v>
      </c>
      <c r="H945" s="409" t="s">
        <v>8100</v>
      </c>
      <c r="I945" s="407"/>
      <c r="J945" s="409"/>
      <c r="K945" s="420" t="s">
        <v>4133</v>
      </c>
      <c r="L945" s="582" t="s">
        <v>6910</v>
      </c>
      <c r="M945" s="428" t="s">
        <v>1746</v>
      </c>
      <c r="N945" s="826" t="s">
        <v>2336</v>
      </c>
      <c r="O945" s="614">
        <v>5200000</v>
      </c>
    </row>
    <row r="946" spans="1:15" ht="51">
      <c r="A946" s="554">
        <v>388</v>
      </c>
      <c r="B946" s="576"/>
      <c r="C946" s="420" t="s">
        <v>6911</v>
      </c>
      <c r="D946" s="420" t="s">
        <v>6912</v>
      </c>
      <c r="E946" s="589" t="s">
        <v>6913</v>
      </c>
      <c r="F946" s="419" t="s">
        <v>6914</v>
      </c>
      <c r="G946" s="577">
        <v>577625718</v>
      </c>
      <c r="H946" s="409" t="s">
        <v>8100</v>
      </c>
      <c r="I946" s="407"/>
      <c r="J946" s="409"/>
      <c r="K946" s="420" t="s">
        <v>6915</v>
      </c>
      <c r="L946" s="578">
        <v>42527</v>
      </c>
      <c r="M946" s="428" t="s">
        <v>1227</v>
      </c>
      <c r="N946" s="826" t="s">
        <v>2336</v>
      </c>
      <c r="O946" s="614">
        <v>577625718</v>
      </c>
    </row>
    <row r="947" spans="1:15" ht="38.25">
      <c r="A947" s="554">
        <v>389</v>
      </c>
      <c r="B947" s="576"/>
      <c r="C947" s="420" t="s">
        <v>1045</v>
      </c>
      <c r="D947" s="420" t="s">
        <v>5160</v>
      </c>
      <c r="E947" s="563" t="s">
        <v>5161</v>
      </c>
      <c r="F947" s="563" t="s">
        <v>5162</v>
      </c>
      <c r="G947" s="577" t="s">
        <v>5589</v>
      </c>
      <c r="H947" s="409" t="s">
        <v>8100</v>
      </c>
      <c r="I947" s="407"/>
      <c r="J947" s="409"/>
      <c r="K947" s="420" t="s">
        <v>5163</v>
      </c>
      <c r="L947" s="582" t="s">
        <v>8027</v>
      </c>
      <c r="M947" s="428" t="s">
        <v>5387</v>
      </c>
      <c r="N947" s="824" t="s">
        <v>2335</v>
      </c>
      <c r="O947" s="614">
        <v>373600000</v>
      </c>
    </row>
    <row r="948" spans="1:15" ht="38.25">
      <c r="A948" s="554">
        <v>390</v>
      </c>
      <c r="B948" s="576"/>
      <c r="C948" s="420" t="s">
        <v>1045</v>
      </c>
      <c r="D948" s="420" t="s">
        <v>6680</v>
      </c>
      <c r="E948" s="563" t="s">
        <v>5161</v>
      </c>
      <c r="F948" s="563" t="s">
        <v>6681</v>
      </c>
      <c r="G948" s="577" t="s">
        <v>5590</v>
      </c>
      <c r="H948" s="409" t="s">
        <v>8100</v>
      </c>
      <c r="I948" s="407"/>
      <c r="J948" s="409"/>
      <c r="K948" s="420" t="s">
        <v>7784</v>
      </c>
      <c r="L948" s="582" t="s">
        <v>781</v>
      </c>
      <c r="M948" s="428" t="s">
        <v>1044</v>
      </c>
      <c r="N948" s="824" t="s">
        <v>2336</v>
      </c>
      <c r="O948" s="614">
        <v>18680000</v>
      </c>
    </row>
    <row r="949" spans="1:15" ht="51">
      <c r="A949" s="554">
        <v>391</v>
      </c>
      <c r="B949" s="576"/>
      <c r="C949" s="420" t="s">
        <v>3697</v>
      </c>
      <c r="D949" s="420" t="s">
        <v>3698</v>
      </c>
      <c r="E949" s="563" t="s">
        <v>3699</v>
      </c>
      <c r="F949" s="563" t="s">
        <v>3700</v>
      </c>
      <c r="G949" s="577">
        <v>34849985</v>
      </c>
      <c r="H949" s="409" t="s">
        <v>8100</v>
      </c>
      <c r="I949" s="407"/>
      <c r="J949" s="409"/>
      <c r="K949" s="420" t="s">
        <v>3701</v>
      </c>
      <c r="L949" s="582" t="s">
        <v>8027</v>
      </c>
      <c r="M949" s="428" t="s">
        <v>5164</v>
      </c>
      <c r="N949" s="824"/>
      <c r="O949" s="614">
        <v>34849985</v>
      </c>
    </row>
    <row r="950" spans="1:15" ht="51">
      <c r="A950" s="554">
        <v>392</v>
      </c>
      <c r="B950" s="576"/>
      <c r="C950" s="420" t="s">
        <v>7752</v>
      </c>
      <c r="D950" s="420" t="s">
        <v>7753</v>
      </c>
      <c r="E950" s="563" t="s">
        <v>7754</v>
      </c>
      <c r="F950" s="563" t="s">
        <v>7755</v>
      </c>
      <c r="G950" s="577" t="s">
        <v>7756</v>
      </c>
      <c r="H950" s="409" t="s">
        <v>8100</v>
      </c>
      <c r="I950" s="407"/>
      <c r="J950" s="409"/>
      <c r="K950" s="420" t="s">
        <v>7757</v>
      </c>
      <c r="L950" s="582" t="s">
        <v>7758</v>
      </c>
      <c r="M950" s="428" t="s">
        <v>6682</v>
      </c>
      <c r="N950" s="824"/>
      <c r="O950" s="614">
        <v>300000000</v>
      </c>
    </row>
    <row r="951" spans="1:15" ht="51">
      <c r="A951" s="554">
        <v>393</v>
      </c>
      <c r="B951" s="576"/>
      <c r="C951" s="420" t="s">
        <v>7752</v>
      </c>
      <c r="D951" s="420" t="s">
        <v>7753</v>
      </c>
      <c r="E951" s="563" t="s">
        <v>5894</v>
      </c>
      <c r="F951" s="563" t="s">
        <v>5875</v>
      </c>
      <c r="G951" s="577" t="s">
        <v>5876</v>
      </c>
      <c r="H951" s="409" t="s">
        <v>8100</v>
      </c>
      <c r="I951" s="407"/>
      <c r="J951" s="409"/>
      <c r="K951" s="420" t="s">
        <v>5877</v>
      </c>
      <c r="L951" s="582" t="s">
        <v>7758</v>
      </c>
      <c r="M951" s="428" t="s">
        <v>5878</v>
      </c>
      <c r="N951" s="824"/>
      <c r="O951" s="614">
        <v>756788</v>
      </c>
    </row>
    <row r="952" spans="1:15" ht="51">
      <c r="A952" s="554">
        <v>394</v>
      </c>
      <c r="B952" s="576"/>
      <c r="C952" s="420" t="s">
        <v>7752</v>
      </c>
      <c r="D952" s="420" t="s">
        <v>7753</v>
      </c>
      <c r="E952" s="563" t="s">
        <v>7754</v>
      </c>
      <c r="F952" s="563" t="s">
        <v>5879</v>
      </c>
      <c r="G952" s="577" t="s">
        <v>5880</v>
      </c>
      <c r="H952" s="409" t="s">
        <v>8100</v>
      </c>
      <c r="I952" s="407"/>
      <c r="J952" s="409"/>
      <c r="K952" s="420" t="s">
        <v>5881</v>
      </c>
      <c r="L952" s="582" t="s">
        <v>7758</v>
      </c>
      <c r="M952" s="428" t="s">
        <v>5882</v>
      </c>
      <c r="N952" s="824"/>
      <c r="O952" s="614">
        <v>3750000</v>
      </c>
    </row>
    <row r="953" spans="1:15" ht="38.25">
      <c r="A953" s="554">
        <v>395</v>
      </c>
      <c r="B953" s="576"/>
      <c r="C953" s="420" t="s">
        <v>5883</v>
      </c>
      <c r="D953" s="420" t="s">
        <v>7753</v>
      </c>
      <c r="E953" s="563" t="s">
        <v>5884</v>
      </c>
      <c r="F953" s="563" t="s">
        <v>6247</v>
      </c>
      <c r="G953" s="577" t="s">
        <v>6248</v>
      </c>
      <c r="H953" s="409" t="s">
        <v>8100</v>
      </c>
      <c r="I953" s="407"/>
      <c r="J953" s="409"/>
      <c r="K953" s="420" t="s">
        <v>6249</v>
      </c>
      <c r="L953" s="582" t="s">
        <v>7758</v>
      </c>
      <c r="M953" s="428" t="s">
        <v>6250</v>
      </c>
      <c r="N953" s="824"/>
      <c r="O953" s="614">
        <v>3250000</v>
      </c>
    </row>
    <row r="954" spans="1:15" ht="51">
      <c r="A954" s="554">
        <v>396</v>
      </c>
      <c r="B954" s="576"/>
      <c r="C954" s="420" t="s">
        <v>5883</v>
      </c>
      <c r="D954" s="420" t="s">
        <v>7753</v>
      </c>
      <c r="E954" s="563" t="s">
        <v>6251</v>
      </c>
      <c r="F954" s="563" t="s">
        <v>6252</v>
      </c>
      <c r="G954" s="577" t="s">
        <v>6253</v>
      </c>
      <c r="H954" s="409" t="s">
        <v>8100</v>
      </c>
      <c r="I954" s="407"/>
      <c r="J954" s="409"/>
      <c r="K954" s="420" t="s">
        <v>6254</v>
      </c>
      <c r="L954" s="582" t="s">
        <v>7758</v>
      </c>
      <c r="M954" s="428" t="s">
        <v>6255</v>
      </c>
      <c r="N954" s="824"/>
      <c r="O954" s="614">
        <v>5000000</v>
      </c>
    </row>
    <row r="955" spans="1:15" ht="38.25">
      <c r="A955" s="554">
        <v>397</v>
      </c>
      <c r="B955" s="576"/>
      <c r="C955" s="420" t="s">
        <v>5883</v>
      </c>
      <c r="D955" s="420" t="s">
        <v>7753</v>
      </c>
      <c r="E955" s="563" t="s">
        <v>4273</v>
      </c>
      <c r="F955" s="563" t="s">
        <v>4274</v>
      </c>
      <c r="G955" s="577" t="s">
        <v>4275</v>
      </c>
      <c r="H955" s="409" t="s">
        <v>8100</v>
      </c>
      <c r="I955" s="407"/>
      <c r="J955" s="409"/>
      <c r="K955" s="420" t="s">
        <v>4276</v>
      </c>
      <c r="L955" s="582" t="s">
        <v>7758</v>
      </c>
      <c r="M955" s="428" t="s">
        <v>4277</v>
      </c>
      <c r="N955" s="824"/>
      <c r="O955" s="614">
        <v>7500000</v>
      </c>
    </row>
    <row r="956" spans="1:15" ht="38.25">
      <c r="A956" s="554">
        <v>398</v>
      </c>
      <c r="B956" s="576"/>
      <c r="C956" s="420" t="s">
        <v>5883</v>
      </c>
      <c r="D956" s="420" t="s">
        <v>7753</v>
      </c>
      <c r="E956" s="563" t="s">
        <v>4278</v>
      </c>
      <c r="F956" s="563" t="s">
        <v>6095</v>
      </c>
      <c r="G956" s="577" t="s">
        <v>6096</v>
      </c>
      <c r="H956" s="409" t="s">
        <v>8100</v>
      </c>
      <c r="I956" s="407"/>
      <c r="J956" s="409"/>
      <c r="K956" s="420" t="s">
        <v>6097</v>
      </c>
      <c r="L956" s="582" t="s">
        <v>7758</v>
      </c>
      <c r="M956" s="428" t="s">
        <v>6098</v>
      </c>
      <c r="N956" s="824"/>
      <c r="O956" s="614">
        <v>68887667</v>
      </c>
    </row>
    <row r="957" spans="1:15" ht="63.75">
      <c r="A957" s="554">
        <v>399</v>
      </c>
      <c r="B957" s="576"/>
      <c r="C957" s="420" t="s">
        <v>5883</v>
      </c>
      <c r="D957" s="420" t="s">
        <v>7753</v>
      </c>
      <c r="E957" s="563" t="s">
        <v>6099</v>
      </c>
      <c r="F957" s="563" t="s">
        <v>6100</v>
      </c>
      <c r="G957" s="577" t="s">
        <v>6101</v>
      </c>
      <c r="H957" s="409" t="s">
        <v>8100</v>
      </c>
      <c r="I957" s="407"/>
      <c r="J957" s="409"/>
      <c r="K957" s="420" t="s">
        <v>6102</v>
      </c>
      <c r="L957" s="582" t="s">
        <v>7758</v>
      </c>
      <c r="M957" s="428" t="s">
        <v>6103</v>
      </c>
      <c r="N957" s="824"/>
      <c r="O957" s="614">
        <v>120007000</v>
      </c>
    </row>
    <row r="958" spans="1:15" ht="51">
      <c r="A958" s="554">
        <v>400</v>
      </c>
      <c r="B958" s="576"/>
      <c r="C958" s="420" t="s">
        <v>5883</v>
      </c>
      <c r="D958" s="420" t="s">
        <v>7753</v>
      </c>
      <c r="E958" s="563" t="s">
        <v>6104</v>
      </c>
      <c r="F958" s="563" t="s">
        <v>6105</v>
      </c>
      <c r="G958" s="577" t="s">
        <v>6106</v>
      </c>
      <c r="H958" s="409" t="s">
        <v>8100</v>
      </c>
      <c r="I958" s="407"/>
      <c r="J958" s="409"/>
      <c r="K958" s="420" t="s">
        <v>6107</v>
      </c>
      <c r="L958" s="582" t="s">
        <v>7758</v>
      </c>
      <c r="M958" s="428" t="s">
        <v>6108</v>
      </c>
      <c r="N958" s="824"/>
      <c r="O958" s="614">
        <v>200000000</v>
      </c>
    </row>
    <row r="959" spans="1:15" ht="38.25">
      <c r="A959" s="554">
        <v>401</v>
      </c>
      <c r="B959" s="576"/>
      <c r="C959" s="420" t="s">
        <v>7752</v>
      </c>
      <c r="D959" s="420" t="s">
        <v>7753</v>
      </c>
      <c r="E959" s="563" t="s">
        <v>6109</v>
      </c>
      <c r="F959" s="563" t="s">
        <v>6110</v>
      </c>
      <c r="G959" s="577" t="s">
        <v>6111</v>
      </c>
      <c r="H959" s="409" t="s">
        <v>8100</v>
      </c>
      <c r="I959" s="407"/>
      <c r="J959" s="409"/>
      <c r="K959" s="420" t="s">
        <v>6112</v>
      </c>
      <c r="L959" s="582" t="s">
        <v>7758</v>
      </c>
      <c r="M959" s="428" t="s">
        <v>6113</v>
      </c>
      <c r="N959" s="824"/>
      <c r="O959" s="614">
        <v>50000000</v>
      </c>
    </row>
    <row r="960" spans="1:15" ht="51">
      <c r="A960" s="554">
        <v>402</v>
      </c>
      <c r="B960" s="576"/>
      <c r="C960" s="420" t="s">
        <v>7752</v>
      </c>
      <c r="D960" s="420" t="s">
        <v>7753</v>
      </c>
      <c r="E960" s="563" t="s">
        <v>5894</v>
      </c>
      <c r="F960" s="563" t="s">
        <v>4307</v>
      </c>
      <c r="G960" s="577" t="s">
        <v>4308</v>
      </c>
      <c r="H960" s="409" t="s">
        <v>8100</v>
      </c>
      <c r="I960" s="407"/>
      <c r="J960" s="409"/>
      <c r="K960" s="420" t="s">
        <v>4309</v>
      </c>
      <c r="L960" s="582" t="s">
        <v>7758</v>
      </c>
      <c r="M960" s="428" t="s">
        <v>4310</v>
      </c>
      <c r="N960" s="824"/>
      <c r="O960" s="614">
        <v>225000000</v>
      </c>
    </row>
    <row r="961" spans="1:15" ht="38.25">
      <c r="A961" s="554">
        <v>403</v>
      </c>
      <c r="B961" s="576"/>
      <c r="C961" s="420" t="s">
        <v>5883</v>
      </c>
      <c r="D961" s="420" t="s">
        <v>7753</v>
      </c>
      <c r="E961" s="563" t="s">
        <v>4278</v>
      </c>
      <c r="F961" s="563" t="s">
        <v>2810</v>
      </c>
      <c r="G961" s="577" t="s">
        <v>2811</v>
      </c>
      <c r="H961" s="409" t="s">
        <v>8100</v>
      </c>
      <c r="I961" s="407"/>
      <c r="J961" s="409"/>
      <c r="K961" s="420" t="s">
        <v>2812</v>
      </c>
      <c r="L961" s="582" t="s">
        <v>7758</v>
      </c>
      <c r="M961" s="428" t="s">
        <v>2813</v>
      </c>
      <c r="N961" s="824"/>
      <c r="O961" s="614">
        <v>1896255575</v>
      </c>
    </row>
    <row r="962" spans="1:15" ht="51">
      <c r="A962" s="554">
        <v>404</v>
      </c>
      <c r="B962" s="576"/>
      <c r="C962" s="420" t="s">
        <v>7752</v>
      </c>
      <c r="D962" s="420" t="s">
        <v>7753</v>
      </c>
      <c r="E962" s="563" t="s">
        <v>2814</v>
      </c>
      <c r="F962" s="563" t="s">
        <v>2815</v>
      </c>
      <c r="G962" s="577" t="s">
        <v>2816</v>
      </c>
      <c r="H962" s="409" t="s">
        <v>8100</v>
      </c>
      <c r="I962" s="407"/>
      <c r="J962" s="409"/>
      <c r="K962" s="420" t="s">
        <v>2817</v>
      </c>
      <c r="L962" s="582" t="s">
        <v>7758</v>
      </c>
      <c r="M962" s="428" t="s">
        <v>2818</v>
      </c>
      <c r="N962" s="824"/>
      <c r="O962" s="614">
        <v>100000000</v>
      </c>
    </row>
    <row r="963" spans="1:15" ht="51">
      <c r="A963" s="554">
        <v>405</v>
      </c>
      <c r="B963" s="576"/>
      <c r="C963" s="420" t="s">
        <v>2337</v>
      </c>
      <c r="D963" s="420" t="s">
        <v>6000</v>
      </c>
      <c r="E963" s="563" t="s">
        <v>6001</v>
      </c>
      <c r="F963" s="563" t="s">
        <v>6002</v>
      </c>
      <c r="G963" s="577" t="s">
        <v>6003</v>
      </c>
      <c r="H963" s="409" t="s">
        <v>8100</v>
      </c>
      <c r="I963" s="407"/>
      <c r="J963" s="409"/>
      <c r="K963" s="420" t="s">
        <v>2270</v>
      </c>
      <c r="L963" s="578">
        <v>42893</v>
      </c>
      <c r="M963" s="428" t="s">
        <v>2271</v>
      </c>
      <c r="N963" s="824"/>
      <c r="O963" s="614">
        <v>60000000</v>
      </c>
    </row>
    <row r="964" spans="1:15" ht="51">
      <c r="A964" s="554">
        <v>406</v>
      </c>
      <c r="B964" s="576"/>
      <c r="C964" s="420" t="s">
        <v>2272</v>
      </c>
      <c r="D964" s="420" t="s">
        <v>3379</v>
      </c>
      <c r="E964" s="563" t="s">
        <v>2273</v>
      </c>
      <c r="F964" s="563" t="s">
        <v>2274</v>
      </c>
      <c r="G964" s="577" t="s">
        <v>2275</v>
      </c>
      <c r="H964" s="409" t="s">
        <v>8100</v>
      </c>
      <c r="I964" s="407"/>
      <c r="J964" s="409"/>
      <c r="K964" s="420" t="s">
        <v>2276</v>
      </c>
      <c r="L964" s="578">
        <v>42891</v>
      </c>
      <c r="M964" s="428" t="s">
        <v>2277</v>
      </c>
      <c r="N964" s="824"/>
      <c r="O964" s="614">
        <v>1573397840</v>
      </c>
    </row>
    <row r="965" spans="1:15" ht="51">
      <c r="A965" s="554">
        <v>407</v>
      </c>
      <c r="B965" s="576"/>
      <c r="C965" s="420" t="s">
        <v>2272</v>
      </c>
      <c r="D965" s="420" t="s">
        <v>3379</v>
      </c>
      <c r="E965" s="563" t="s">
        <v>2273</v>
      </c>
      <c r="F965" s="563" t="s">
        <v>2278</v>
      </c>
      <c r="G965" s="577" t="s">
        <v>2279</v>
      </c>
      <c r="H965" s="409" t="s">
        <v>8100</v>
      </c>
      <c r="I965" s="407"/>
      <c r="J965" s="409"/>
      <c r="K965" s="420" t="s">
        <v>2280</v>
      </c>
      <c r="L965" s="578">
        <v>42891</v>
      </c>
      <c r="M965" s="428" t="s">
        <v>2281</v>
      </c>
      <c r="N965" s="824"/>
      <c r="O965" s="614">
        <v>29600000</v>
      </c>
    </row>
    <row r="966" spans="1:15" ht="51">
      <c r="A966" s="554">
        <v>408</v>
      </c>
      <c r="B966" s="576"/>
      <c r="C966" s="420" t="s">
        <v>2282</v>
      </c>
      <c r="D966" s="420" t="s">
        <v>2283</v>
      </c>
      <c r="E966" s="563" t="s">
        <v>2284</v>
      </c>
      <c r="F966" s="563" t="s">
        <v>2285</v>
      </c>
      <c r="G966" s="577" t="s">
        <v>2286</v>
      </c>
      <c r="H966" s="409" t="s">
        <v>8100</v>
      </c>
      <c r="I966" s="407"/>
      <c r="J966" s="409"/>
      <c r="K966" s="420" t="s">
        <v>2287</v>
      </c>
      <c r="L966" s="578">
        <v>42887</v>
      </c>
      <c r="M966" s="428" t="s">
        <v>2288</v>
      </c>
      <c r="N966" s="824"/>
      <c r="O966" s="614">
        <v>6825000</v>
      </c>
    </row>
    <row r="967" spans="1:15" ht="51">
      <c r="A967" s="554">
        <v>409</v>
      </c>
      <c r="B967" s="576"/>
      <c r="C967" s="420" t="s">
        <v>2282</v>
      </c>
      <c r="D967" s="420" t="s">
        <v>2283</v>
      </c>
      <c r="E967" s="563" t="s">
        <v>2284</v>
      </c>
      <c r="F967" s="563" t="s">
        <v>2289</v>
      </c>
      <c r="G967" s="577" t="s">
        <v>2290</v>
      </c>
      <c r="H967" s="409" t="s">
        <v>8100</v>
      </c>
      <c r="I967" s="407"/>
      <c r="J967" s="409"/>
      <c r="K967" s="420" t="s">
        <v>2291</v>
      </c>
      <c r="L967" s="578">
        <v>42887</v>
      </c>
      <c r="M967" s="428" t="s">
        <v>2292</v>
      </c>
      <c r="N967" s="824"/>
      <c r="O967" s="614">
        <v>9860000</v>
      </c>
    </row>
    <row r="968" spans="1:15" ht="51">
      <c r="A968" s="554">
        <v>410</v>
      </c>
      <c r="B968" s="576"/>
      <c r="C968" s="420" t="s">
        <v>2282</v>
      </c>
      <c r="D968" s="420" t="s">
        <v>2283</v>
      </c>
      <c r="E968" s="563" t="s">
        <v>2284</v>
      </c>
      <c r="F968" s="563" t="s">
        <v>2293</v>
      </c>
      <c r="G968" s="577" t="s">
        <v>2294</v>
      </c>
      <c r="H968" s="409" t="s">
        <v>8100</v>
      </c>
      <c r="I968" s="407"/>
      <c r="J968" s="409"/>
      <c r="K968" s="420" t="s">
        <v>2295</v>
      </c>
      <c r="L968" s="578">
        <v>42887</v>
      </c>
      <c r="M968" s="428" t="s">
        <v>2296</v>
      </c>
      <c r="N968" s="824"/>
      <c r="O968" s="614">
        <v>7800000</v>
      </c>
    </row>
    <row r="969" spans="1:15" ht="51">
      <c r="A969" s="554">
        <v>411</v>
      </c>
      <c r="B969" s="576"/>
      <c r="C969" s="420" t="s">
        <v>2282</v>
      </c>
      <c r="D969" s="420" t="s">
        <v>2283</v>
      </c>
      <c r="E969" s="563" t="s">
        <v>2284</v>
      </c>
      <c r="F969" s="563" t="s">
        <v>2416</v>
      </c>
      <c r="G969" s="590" t="s">
        <v>2417</v>
      </c>
      <c r="H969" s="409" t="s">
        <v>8100</v>
      </c>
      <c r="I969" s="407"/>
      <c r="J969" s="409"/>
      <c r="K969" s="420" t="s">
        <v>2418</v>
      </c>
      <c r="L969" s="578">
        <v>42887</v>
      </c>
      <c r="M969" s="428" t="s">
        <v>2419</v>
      </c>
      <c r="N969" s="824"/>
      <c r="O969" s="614">
        <v>5850000</v>
      </c>
    </row>
    <row r="970" spans="1:15" ht="51">
      <c r="A970" s="554">
        <v>412</v>
      </c>
      <c r="B970" s="576"/>
      <c r="C970" s="420" t="s">
        <v>2420</v>
      </c>
      <c r="D970" s="420" t="s">
        <v>2421</v>
      </c>
      <c r="E970" s="563" t="s">
        <v>2422</v>
      </c>
      <c r="F970" s="563" t="s">
        <v>2423</v>
      </c>
      <c r="G970" s="590" t="s">
        <v>2424</v>
      </c>
      <c r="H970" s="409" t="s">
        <v>8100</v>
      </c>
      <c r="I970" s="407"/>
      <c r="J970" s="409"/>
      <c r="K970" s="420" t="s">
        <v>2319</v>
      </c>
      <c r="L970" s="578">
        <v>42880</v>
      </c>
      <c r="M970" s="428" t="s">
        <v>2320</v>
      </c>
      <c r="N970" s="824"/>
      <c r="O970" s="614">
        <v>50000000</v>
      </c>
    </row>
    <row r="971" spans="1:15" ht="51">
      <c r="A971" s="554">
        <v>413</v>
      </c>
      <c r="B971" s="576"/>
      <c r="C971" s="420" t="s">
        <v>2321</v>
      </c>
      <c r="D971" s="420" t="s">
        <v>2322</v>
      </c>
      <c r="E971" s="563" t="s">
        <v>2323</v>
      </c>
      <c r="F971" s="563" t="s">
        <v>2324</v>
      </c>
      <c r="G971" s="577" t="s">
        <v>1213</v>
      </c>
      <c r="H971" s="409" t="s">
        <v>8100</v>
      </c>
      <c r="I971" s="407"/>
      <c r="J971" s="409"/>
      <c r="K971" s="420" t="s">
        <v>1214</v>
      </c>
      <c r="L971" s="578">
        <v>42902</v>
      </c>
      <c r="M971" s="428" t="s">
        <v>1215</v>
      </c>
      <c r="N971" s="824"/>
      <c r="O971" s="614">
        <v>1497797625</v>
      </c>
    </row>
    <row r="972" spans="1:15" ht="38.25">
      <c r="A972" s="554">
        <v>414</v>
      </c>
      <c r="B972" s="576"/>
      <c r="C972" s="420" t="s">
        <v>7267</v>
      </c>
      <c r="D972" s="420" t="s">
        <v>7268</v>
      </c>
      <c r="E972" s="563" t="s">
        <v>6377</v>
      </c>
      <c r="F972" s="563" t="s">
        <v>7269</v>
      </c>
      <c r="G972" s="577" t="s">
        <v>7270</v>
      </c>
      <c r="H972" s="409" t="s">
        <v>8100</v>
      </c>
      <c r="I972" s="407"/>
      <c r="J972" s="409"/>
      <c r="K972" s="420" t="s">
        <v>7271</v>
      </c>
      <c r="L972" s="578">
        <v>42957</v>
      </c>
      <c r="M972" s="428" t="s">
        <v>7272</v>
      </c>
      <c r="N972" s="824"/>
      <c r="O972" s="614">
        <v>666703159</v>
      </c>
    </row>
    <row r="973" spans="1:15" ht="89.25">
      <c r="A973" s="554">
        <v>415</v>
      </c>
      <c r="B973" s="591"/>
      <c r="C973" s="563" t="s">
        <v>7169</v>
      </c>
      <c r="D973" s="563" t="s">
        <v>7256</v>
      </c>
      <c r="E973" s="563" t="s">
        <v>8648</v>
      </c>
      <c r="F973" s="563" t="s">
        <v>7170</v>
      </c>
      <c r="G973" s="592" t="s">
        <v>7171</v>
      </c>
      <c r="H973" s="427" t="s">
        <v>8100</v>
      </c>
      <c r="I973" s="593"/>
      <c r="J973" s="427"/>
      <c r="K973" s="563" t="s">
        <v>7172</v>
      </c>
      <c r="L973" s="594">
        <v>42833</v>
      </c>
      <c r="M973" s="427"/>
      <c r="N973" s="830"/>
      <c r="O973" s="614">
        <v>394610824</v>
      </c>
    </row>
    <row r="974" spans="1:15" ht="178.5">
      <c r="A974" s="554">
        <v>416</v>
      </c>
      <c r="B974" s="591"/>
      <c r="C974" s="563" t="s">
        <v>6298</v>
      </c>
      <c r="D974" s="563" t="s">
        <v>7173</v>
      </c>
      <c r="E974" s="563" t="s">
        <v>6299</v>
      </c>
      <c r="F974" s="563" t="s">
        <v>7174</v>
      </c>
      <c r="G974" s="592" t="s">
        <v>7175</v>
      </c>
      <c r="H974" s="427" t="s">
        <v>8100</v>
      </c>
      <c r="I974" s="593"/>
      <c r="J974" s="427"/>
      <c r="K974" s="563" t="s">
        <v>7176</v>
      </c>
      <c r="L974" s="594" t="s">
        <v>221</v>
      </c>
      <c r="M974" s="427"/>
      <c r="N974" s="830"/>
      <c r="O974" s="614">
        <v>306012392</v>
      </c>
    </row>
    <row r="975" spans="1:15" ht="51">
      <c r="A975" s="554">
        <v>417</v>
      </c>
      <c r="B975" s="576"/>
      <c r="C975" s="427" t="s">
        <v>2665</v>
      </c>
      <c r="D975" s="427" t="s">
        <v>2666</v>
      </c>
      <c r="E975" s="427" t="s">
        <v>2667</v>
      </c>
      <c r="F975" s="427" t="s">
        <v>2668</v>
      </c>
      <c r="G975" s="556" t="s">
        <v>2669</v>
      </c>
      <c r="H975" s="409" t="s">
        <v>8100</v>
      </c>
      <c r="I975" s="407"/>
      <c r="J975" s="408"/>
      <c r="K975" s="427" t="s">
        <v>2670</v>
      </c>
      <c r="L975" s="557">
        <v>42964</v>
      </c>
      <c r="M975" s="427" t="s">
        <v>2671</v>
      </c>
      <c r="N975" s="593"/>
      <c r="O975" s="615">
        <v>62500000</v>
      </c>
    </row>
    <row r="976" spans="1:15" ht="51">
      <c r="A976" s="554">
        <v>418</v>
      </c>
      <c r="B976" s="576"/>
      <c r="C976" s="427" t="s">
        <v>2672</v>
      </c>
      <c r="D976" s="427" t="s">
        <v>2673</v>
      </c>
      <c r="E976" s="427" t="s">
        <v>2674</v>
      </c>
      <c r="F976" s="427" t="s">
        <v>2675</v>
      </c>
      <c r="G976" s="556" t="s">
        <v>844</v>
      </c>
      <c r="H976" s="409" t="s">
        <v>6576</v>
      </c>
      <c r="I976" s="407"/>
      <c r="J976" s="408"/>
      <c r="K976" s="427" t="s">
        <v>845</v>
      </c>
      <c r="L976" s="557">
        <v>42964</v>
      </c>
      <c r="M976" s="427" t="s">
        <v>2671</v>
      </c>
      <c r="N976" s="593"/>
      <c r="O976" s="615">
        <v>265000000</v>
      </c>
    </row>
    <row r="977" spans="1:15" ht="51">
      <c r="A977" s="554">
        <v>419</v>
      </c>
      <c r="B977" s="576"/>
      <c r="C977" s="420" t="s">
        <v>846</v>
      </c>
      <c r="D977" s="420" t="s">
        <v>847</v>
      </c>
      <c r="E977" s="420" t="s">
        <v>848</v>
      </c>
      <c r="F977" s="420" t="s">
        <v>849</v>
      </c>
      <c r="G977" s="421" t="s">
        <v>850</v>
      </c>
      <c r="H977" s="422" t="s">
        <v>8100</v>
      </c>
      <c r="I977" s="405"/>
      <c r="J977" s="405"/>
      <c r="K977" s="420" t="s">
        <v>851</v>
      </c>
      <c r="L977" s="810">
        <v>42968</v>
      </c>
      <c r="M977" s="427" t="s">
        <v>2671</v>
      </c>
      <c r="N977" s="596"/>
      <c r="O977" s="615">
        <v>75000000</v>
      </c>
    </row>
    <row r="978" spans="1:15" ht="51">
      <c r="A978" s="554">
        <v>420</v>
      </c>
      <c r="B978" s="576"/>
      <c r="C978" s="420" t="s">
        <v>852</v>
      </c>
      <c r="D978" s="420" t="s">
        <v>2673</v>
      </c>
      <c r="E978" s="420" t="s">
        <v>853</v>
      </c>
      <c r="F978" s="420" t="s">
        <v>5388</v>
      </c>
      <c r="G978" s="421" t="s">
        <v>5389</v>
      </c>
      <c r="H978" s="422" t="s">
        <v>8100</v>
      </c>
      <c r="I978" s="405"/>
      <c r="J978" s="405"/>
      <c r="K978" s="420" t="s">
        <v>5390</v>
      </c>
      <c r="L978" s="810">
        <v>42964</v>
      </c>
      <c r="M978" s="427" t="s">
        <v>2671</v>
      </c>
      <c r="N978" s="596"/>
      <c r="O978" s="615">
        <v>44739509</v>
      </c>
    </row>
    <row r="979" spans="1:15" ht="51">
      <c r="A979" s="554">
        <v>421</v>
      </c>
      <c r="B979" s="576"/>
      <c r="C979" s="420" t="s">
        <v>852</v>
      </c>
      <c r="D979" s="420" t="s">
        <v>2673</v>
      </c>
      <c r="E979" s="420" t="s">
        <v>2674</v>
      </c>
      <c r="F979" s="420" t="s">
        <v>5391</v>
      </c>
      <c r="G979" s="421" t="s">
        <v>5392</v>
      </c>
      <c r="H979" s="422" t="s">
        <v>8100</v>
      </c>
      <c r="I979" s="405"/>
      <c r="J979" s="405"/>
      <c r="K979" s="420" t="s">
        <v>5393</v>
      </c>
      <c r="L979" s="810">
        <v>42964</v>
      </c>
      <c r="M979" s="427" t="s">
        <v>2671</v>
      </c>
      <c r="N979" s="596"/>
      <c r="O979" s="615">
        <v>6625000</v>
      </c>
    </row>
    <row r="980" spans="1:15" ht="51">
      <c r="A980" s="554">
        <v>422</v>
      </c>
      <c r="B980" s="576"/>
      <c r="C980" s="420" t="s">
        <v>5394</v>
      </c>
      <c r="D980" s="420" t="s">
        <v>6916</v>
      </c>
      <c r="E980" s="420" t="s">
        <v>8879</v>
      </c>
      <c r="F980" s="420" t="s">
        <v>8880</v>
      </c>
      <c r="G980" s="421" t="s">
        <v>8881</v>
      </c>
      <c r="H980" s="422" t="s">
        <v>8100</v>
      </c>
      <c r="I980" s="405"/>
      <c r="J980" s="405"/>
      <c r="K980" s="420" t="s">
        <v>8882</v>
      </c>
      <c r="L980" s="810">
        <v>42968</v>
      </c>
      <c r="M980" s="427" t="s">
        <v>8883</v>
      </c>
      <c r="N980" s="596"/>
      <c r="O980" s="615">
        <v>130335000</v>
      </c>
    </row>
    <row r="981" spans="1:15" ht="51">
      <c r="A981" s="554">
        <v>423</v>
      </c>
      <c r="B981" s="576"/>
      <c r="C981" s="420" t="s">
        <v>5394</v>
      </c>
      <c r="D981" s="420" t="s">
        <v>6916</v>
      </c>
      <c r="E981" s="420" t="s">
        <v>8879</v>
      </c>
      <c r="F981" s="420" t="s">
        <v>8884</v>
      </c>
      <c r="G981" s="421" t="s">
        <v>8885</v>
      </c>
      <c r="H981" s="422" t="s">
        <v>8100</v>
      </c>
      <c r="I981" s="405"/>
      <c r="J981" s="405"/>
      <c r="K981" s="420" t="s">
        <v>8886</v>
      </c>
      <c r="L981" s="810">
        <v>42968</v>
      </c>
      <c r="M981" s="427" t="s">
        <v>8883</v>
      </c>
      <c r="N981" s="596"/>
      <c r="O981" s="615">
        <v>30449400</v>
      </c>
    </row>
    <row r="982" spans="1:15" ht="51">
      <c r="A982" s="554">
        <v>424</v>
      </c>
      <c r="B982" s="576"/>
      <c r="C982" s="420" t="s">
        <v>5394</v>
      </c>
      <c r="D982" s="420" t="s">
        <v>6916</v>
      </c>
      <c r="E982" s="420" t="s">
        <v>8879</v>
      </c>
      <c r="F982" s="420" t="s">
        <v>8887</v>
      </c>
      <c r="G982" s="421" t="s">
        <v>8888</v>
      </c>
      <c r="H982" s="422" t="s">
        <v>8100</v>
      </c>
      <c r="I982" s="405"/>
      <c r="J982" s="405"/>
      <c r="K982" s="420" t="s">
        <v>8889</v>
      </c>
      <c r="L982" s="810">
        <v>42968</v>
      </c>
      <c r="M982" s="427" t="s">
        <v>8883</v>
      </c>
      <c r="N982" s="596"/>
      <c r="O982" s="615">
        <v>295000000</v>
      </c>
    </row>
    <row r="983" spans="1:15" ht="51">
      <c r="A983" s="554">
        <v>425</v>
      </c>
      <c r="B983" s="576"/>
      <c r="C983" s="420" t="s">
        <v>5394</v>
      </c>
      <c r="D983" s="420" t="s">
        <v>6916</v>
      </c>
      <c r="E983" s="420" t="s">
        <v>8879</v>
      </c>
      <c r="F983" s="420" t="s">
        <v>8890</v>
      </c>
      <c r="G983" s="421" t="s">
        <v>8891</v>
      </c>
      <c r="H983" s="422" t="s">
        <v>8100</v>
      </c>
      <c r="I983" s="405"/>
      <c r="J983" s="405"/>
      <c r="K983" s="420" t="s">
        <v>8892</v>
      </c>
      <c r="L983" s="810">
        <v>42968</v>
      </c>
      <c r="M983" s="427" t="s">
        <v>8883</v>
      </c>
      <c r="N983" s="596"/>
      <c r="O983" s="615">
        <v>235900000</v>
      </c>
    </row>
    <row r="984" spans="1:15" ht="51">
      <c r="A984" s="554">
        <v>426</v>
      </c>
      <c r="B984" s="576"/>
      <c r="C984" s="420" t="s">
        <v>8893</v>
      </c>
      <c r="D984" s="420" t="s">
        <v>6916</v>
      </c>
      <c r="E984" s="420" t="s">
        <v>2031</v>
      </c>
      <c r="F984" s="420" t="s">
        <v>2032</v>
      </c>
      <c r="G984" s="421" t="s">
        <v>2033</v>
      </c>
      <c r="H984" s="422" t="s">
        <v>8100</v>
      </c>
      <c r="I984" s="405"/>
      <c r="J984" s="405"/>
      <c r="K984" s="420" t="s">
        <v>2034</v>
      </c>
      <c r="L984" s="810">
        <v>42965</v>
      </c>
      <c r="M984" s="427" t="s">
        <v>8883</v>
      </c>
      <c r="N984" s="596"/>
      <c r="O984" s="615">
        <v>52626782</v>
      </c>
    </row>
    <row r="985" spans="1:15" ht="51">
      <c r="A985" s="554">
        <v>427</v>
      </c>
      <c r="B985" s="576"/>
      <c r="C985" s="420" t="s">
        <v>2035</v>
      </c>
      <c r="D985" s="420" t="s">
        <v>2036</v>
      </c>
      <c r="E985" s="420" t="s">
        <v>2037</v>
      </c>
      <c r="F985" s="420" t="s">
        <v>2038</v>
      </c>
      <c r="G985" s="421" t="s">
        <v>2039</v>
      </c>
      <c r="H985" s="422" t="s">
        <v>8100</v>
      </c>
      <c r="I985" s="405"/>
      <c r="J985" s="405"/>
      <c r="K985" s="420" t="s">
        <v>2040</v>
      </c>
      <c r="L985" s="810">
        <v>42968</v>
      </c>
      <c r="M985" s="427" t="s">
        <v>8883</v>
      </c>
      <c r="N985" s="596"/>
      <c r="O985" s="615">
        <v>60000000</v>
      </c>
    </row>
    <row r="986" spans="1:15" ht="51">
      <c r="A986" s="554">
        <v>428</v>
      </c>
      <c r="B986" s="576"/>
      <c r="C986" s="420" t="s">
        <v>2035</v>
      </c>
      <c r="D986" s="420" t="s">
        <v>2041</v>
      </c>
      <c r="E986" s="420" t="s">
        <v>2037</v>
      </c>
      <c r="F986" s="420" t="s">
        <v>2042</v>
      </c>
      <c r="G986" s="421" t="s">
        <v>2043</v>
      </c>
      <c r="H986" s="422" t="s">
        <v>8100</v>
      </c>
      <c r="I986" s="405"/>
      <c r="J986" s="405"/>
      <c r="K986" s="420" t="s">
        <v>2044</v>
      </c>
      <c r="L986" s="810" t="s">
        <v>7178</v>
      </c>
      <c r="M986" s="427" t="s">
        <v>8883</v>
      </c>
      <c r="N986" s="596"/>
      <c r="O986" s="615">
        <v>6500000</v>
      </c>
    </row>
    <row r="987" spans="1:15" ht="51">
      <c r="A987" s="554">
        <v>429</v>
      </c>
      <c r="B987" s="576"/>
      <c r="C987" s="420" t="s">
        <v>4602</v>
      </c>
      <c r="D987" s="420" t="s">
        <v>6916</v>
      </c>
      <c r="E987" s="420" t="s">
        <v>2045</v>
      </c>
      <c r="F987" s="420" t="s">
        <v>5749</v>
      </c>
      <c r="G987" s="421" t="s">
        <v>5750</v>
      </c>
      <c r="H987" s="422" t="s">
        <v>8100</v>
      </c>
      <c r="I987" s="405"/>
      <c r="J987" s="405"/>
      <c r="K987" s="420" t="s">
        <v>5751</v>
      </c>
      <c r="L987" s="810">
        <v>42968</v>
      </c>
      <c r="M987" s="427" t="s">
        <v>5752</v>
      </c>
      <c r="N987" s="596"/>
      <c r="O987" s="615">
        <v>8500000</v>
      </c>
    </row>
    <row r="988" spans="1:15" ht="51">
      <c r="A988" s="554">
        <v>430</v>
      </c>
      <c r="B988" s="576"/>
      <c r="C988" s="420" t="s">
        <v>5753</v>
      </c>
      <c r="D988" s="420" t="s">
        <v>5754</v>
      </c>
      <c r="E988" s="420" t="s">
        <v>5755</v>
      </c>
      <c r="F988" s="420" t="s">
        <v>5756</v>
      </c>
      <c r="G988" s="421" t="s">
        <v>5757</v>
      </c>
      <c r="H988" s="422" t="s">
        <v>8100</v>
      </c>
      <c r="I988" s="405"/>
      <c r="J988" s="405"/>
      <c r="K988" s="420" t="s">
        <v>5758</v>
      </c>
      <c r="L988" s="810">
        <v>42968</v>
      </c>
      <c r="M988" s="427" t="s">
        <v>5752</v>
      </c>
      <c r="N988" s="596"/>
      <c r="O988" s="615">
        <v>18198553</v>
      </c>
    </row>
    <row r="989" spans="1:15" ht="51">
      <c r="A989" s="554">
        <v>431</v>
      </c>
      <c r="B989" s="576"/>
      <c r="C989" s="420" t="s">
        <v>5759</v>
      </c>
      <c r="D989" s="420" t="s">
        <v>5760</v>
      </c>
      <c r="E989" s="420" t="s">
        <v>5761</v>
      </c>
      <c r="F989" s="420" t="s">
        <v>5762</v>
      </c>
      <c r="G989" s="421" t="s">
        <v>5763</v>
      </c>
      <c r="H989" s="422" t="s">
        <v>8100</v>
      </c>
      <c r="I989" s="405"/>
      <c r="J989" s="405"/>
      <c r="K989" s="420" t="s">
        <v>5764</v>
      </c>
      <c r="L989" s="810">
        <v>42968</v>
      </c>
      <c r="M989" s="427" t="s">
        <v>5752</v>
      </c>
      <c r="N989" s="596"/>
      <c r="O989" s="615">
        <v>9321500</v>
      </c>
    </row>
    <row r="990" spans="1:15" ht="51">
      <c r="A990" s="554">
        <v>432</v>
      </c>
      <c r="B990" s="576"/>
      <c r="C990" s="420" t="s">
        <v>5765</v>
      </c>
      <c r="D990" s="420" t="s">
        <v>7627</v>
      </c>
      <c r="E990" s="420" t="s">
        <v>7628</v>
      </c>
      <c r="F990" s="420" t="s">
        <v>7629</v>
      </c>
      <c r="G990" s="421" t="s">
        <v>7630</v>
      </c>
      <c r="H990" s="422" t="s">
        <v>8100</v>
      </c>
      <c r="I990" s="405"/>
      <c r="J990" s="405"/>
      <c r="K990" s="420" t="s">
        <v>7631</v>
      </c>
      <c r="L990" s="810">
        <v>42965</v>
      </c>
      <c r="M990" s="427" t="s">
        <v>7632</v>
      </c>
      <c r="N990" s="596"/>
      <c r="O990" s="615">
        <v>2200000</v>
      </c>
    </row>
    <row r="991" spans="1:15" ht="38.25">
      <c r="A991" s="554">
        <v>433</v>
      </c>
      <c r="B991" s="576"/>
      <c r="C991" s="420" t="s">
        <v>7633</v>
      </c>
      <c r="D991" s="420" t="s">
        <v>7634</v>
      </c>
      <c r="E991" s="420" t="s">
        <v>7635</v>
      </c>
      <c r="F991" s="420" t="s">
        <v>7636</v>
      </c>
      <c r="G991" s="421" t="s">
        <v>1727</v>
      </c>
      <c r="H991" s="422"/>
      <c r="I991" s="405"/>
      <c r="J991" s="422" t="s">
        <v>8100</v>
      </c>
      <c r="K991" s="420" t="s">
        <v>7637</v>
      </c>
      <c r="L991" s="810">
        <v>42964</v>
      </c>
      <c r="M991" s="427" t="s">
        <v>7632</v>
      </c>
      <c r="N991" s="596"/>
      <c r="O991" s="615">
        <v>1</v>
      </c>
    </row>
    <row r="992" spans="1:15" ht="51">
      <c r="A992" s="554">
        <v>434</v>
      </c>
      <c r="B992" s="576"/>
      <c r="C992" s="420" t="s">
        <v>7638</v>
      </c>
      <c r="D992" s="420" t="s">
        <v>524</v>
      </c>
      <c r="E992" s="420" t="s">
        <v>525</v>
      </c>
      <c r="F992" s="420" t="s">
        <v>526</v>
      </c>
      <c r="G992" s="421" t="s">
        <v>527</v>
      </c>
      <c r="H992" s="422" t="s">
        <v>8100</v>
      </c>
      <c r="I992" s="405"/>
      <c r="J992" s="405"/>
      <c r="K992" s="420" t="s">
        <v>528</v>
      </c>
      <c r="L992" s="810">
        <v>42964</v>
      </c>
      <c r="M992" s="427" t="s">
        <v>7632</v>
      </c>
      <c r="N992" s="596"/>
      <c r="O992" s="615">
        <v>30043750</v>
      </c>
    </row>
    <row r="993" spans="1:15" ht="51">
      <c r="A993" s="554">
        <v>435</v>
      </c>
      <c r="B993" s="576"/>
      <c r="C993" s="420" t="s">
        <v>7638</v>
      </c>
      <c r="D993" s="420" t="s">
        <v>524</v>
      </c>
      <c r="E993" s="420" t="s">
        <v>529</v>
      </c>
      <c r="F993" s="420" t="s">
        <v>530</v>
      </c>
      <c r="G993" s="421" t="s">
        <v>531</v>
      </c>
      <c r="H993" s="422" t="s">
        <v>8100</v>
      </c>
      <c r="I993" s="405"/>
      <c r="J993" s="405"/>
      <c r="K993" s="420" t="s">
        <v>532</v>
      </c>
      <c r="L993" s="810">
        <v>42964</v>
      </c>
      <c r="M993" s="427" t="s">
        <v>7632</v>
      </c>
      <c r="N993" s="596"/>
      <c r="O993" s="615">
        <v>6000000</v>
      </c>
    </row>
    <row r="994" spans="1:15" ht="51">
      <c r="A994" s="554">
        <v>436</v>
      </c>
      <c r="B994" s="576"/>
      <c r="C994" s="420" t="s">
        <v>2046</v>
      </c>
      <c r="D994" s="420" t="s">
        <v>524</v>
      </c>
      <c r="E994" s="420" t="s">
        <v>2047</v>
      </c>
      <c r="F994" s="420" t="s">
        <v>2048</v>
      </c>
      <c r="G994" s="421" t="s">
        <v>2049</v>
      </c>
      <c r="H994" s="422" t="s">
        <v>8100</v>
      </c>
      <c r="I994" s="405"/>
      <c r="J994" s="405"/>
      <c r="K994" s="420" t="s">
        <v>2050</v>
      </c>
      <c r="L994" s="810">
        <v>42964</v>
      </c>
      <c r="M994" s="427" t="s">
        <v>7632</v>
      </c>
      <c r="N994" s="596"/>
      <c r="O994" s="615">
        <v>5000000</v>
      </c>
    </row>
    <row r="995" spans="1:15" ht="51">
      <c r="A995" s="554">
        <v>437</v>
      </c>
      <c r="B995" s="576"/>
      <c r="C995" s="420" t="s">
        <v>2051</v>
      </c>
      <c r="D995" s="420" t="s">
        <v>2052</v>
      </c>
      <c r="E995" s="420" t="s">
        <v>2053</v>
      </c>
      <c r="F995" s="420" t="s">
        <v>2054</v>
      </c>
      <c r="G995" s="421" t="s">
        <v>2055</v>
      </c>
      <c r="H995" s="422" t="s">
        <v>8100</v>
      </c>
      <c r="I995" s="405"/>
      <c r="J995" s="405"/>
      <c r="K995" s="420" t="s">
        <v>2056</v>
      </c>
      <c r="L995" s="810" t="s">
        <v>6558</v>
      </c>
      <c r="M995" s="427" t="s">
        <v>7632</v>
      </c>
      <c r="N995" s="596"/>
      <c r="O995" s="615">
        <v>4800000000</v>
      </c>
    </row>
    <row r="996" spans="1:15" ht="38.25">
      <c r="A996" s="554">
        <v>438</v>
      </c>
      <c r="B996" s="576"/>
      <c r="C996" s="420" t="s">
        <v>2051</v>
      </c>
      <c r="D996" s="420" t="s">
        <v>2052</v>
      </c>
      <c r="E996" s="420" t="s">
        <v>5767</v>
      </c>
      <c r="F996" s="420" t="s">
        <v>1968</v>
      </c>
      <c r="G996" s="421" t="s">
        <v>1969</v>
      </c>
      <c r="H996" s="422" t="s">
        <v>8100</v>
      </c>
      <c r="I996" s="405"/>
      <c r="J996" s="405"/>
      <c r="K996" s="420" t="s">
        <v>1970</v>
      </c>
      <c r="L996" s="810">
        <v>42964</v>
      </c>
      <c r="M996" s="427" t="s">
        <v>7632</v>
      </c>
      <c r="N996" s="596"/>
      <c r="O996" s="615">
        <v>1683534954</v>
      </c>
    </row>
    <row r="997" spans="1:15" ht="51">
      <c r="A997" s="554">
        <v>439</v>
      </c>
      <c r="B997" s="576"/>
      <c r="C997" s="420" t="s">
        <v>2051</v>
      </c>
      <c r="D997" s="420" t="s">
        <v>2052</v>
      </c>
      <c r="E997" s="420" t="s">
        <v>1971</v>
      </c>
      <c r="F997" s="420" t="s">
        <v>1972</v>
      </c>
      <c r="G997" s="421" t="s">
        <v>1973</v>
      </c>
      <c r="H997" s="422" t="s">
        <v>8100</v>
      </c>
      <c r="I997" s="405"/>
      <c r="J997" s="405"/>
      <c r="K997" s="420" t="s">
        <v>1974</v>
      </c>
      <c r="L997" s="810">
        <v>42964</v>
      </c>
      <c r="M997" s="427" t="s">
        <v>7632</v>
      </c>
      <c r="N997" s="596"/>
      <c r="O997" s="615">
        <v>4325348244</v>
      </c>
    </row>
    <row r="998" spans="1:15" ht="51">
      <c r="A998" s="554">
        <v>440</v>
      </c>
      <c r="B998" s="576"/>
      <c r="C998" s="420" t="s">
        <v>2051</v>
      </c>
      <c r="D998" s="420" t="s">
        <v>2052</v>
      </c>
      <c r="E998" s="420" t="s">
        <v>1975</v>
      </c>
      <c r="F998" s="420" t="s">
        <v>1976</v>
      </c>
      <c r="G998" s="421" t="s">
        <v>1977</v>
      </c>
      <c r="H998" s="422" t="s">
        <v>8100</v>
      </c>
      <c r="I998" s="405"/>
      <c r="J998" s="405"/>
      <c r="K998" s="420" t="s">
        <v>1978</v>
      </c>
      <c r="L998" s="810">
        <v>42964</v>
      </c>
      <c r="M998" s="427" t="s">
        <v>7632</v>
      </c>
      <c r="N998" s="596"/>
      <c r="O998" s="615">
        <v>1000000000</v>
      </c>
    </row>
    <row r="999" spans="1:15" ht="51">
      <c r="A999" s="554">
        <v>441</v>
      </c>
      <c r="B999" s="576"/>
      <c r="C999" s="420" t="s">
        <v>2051</v>
      </c>
      <c r="D999" s="420" t="s">
        <v>2052</v>
      </c>
      <c r="E999" s="420" t="s">
        <v>1979</v>
      </c>
      <c r="F999" s="420" t="s">
        <v>1980</v>
      </c>
      <c r="G999" s="421" t="s">
        <v>1981</v>
      </c>
      <c r="H999" s="422" t="s">
        <v>8100</v>
      </c>
      <c r="I999" s="405"/>
      <c r="J999" s="405"/>
      <c r="K999" s="420" t="s">
        <v>1982</v>
      </c>
      <c r="L999" s="810">
        <v>42964</v>
      </c>
      <c r="M999" s="427" t="s">
        <v>7632</v>
      </c>
      <c r="N999" s="596"/>
      <c r="O999" s="615">
        <v>1300000000</v>
      </c>
    </row>
    <row r="1000" spans="1:15" ht="51">
      <c r="A1000" s="554">
        <v>442</v>
      </c>
      <c r="B1000" s="576"/>
      <c r="C1000" s="420" t="s">
        <v>2051</v>
      </c>
      <c r="D1000" s="420" t="s">
        <v>2052</v>
      </c>
      <c r="E1000" s="420" t="s">
        <v>492</v>
      </c>
      <c r="F1000" s="420" t="s">
        <v>493</v>
      </c>
      <c r="G1000" s="421" t="s">
        <v>494</v>
      </c>
      <c r="H1000" s="422" t="s">
        <v>8100</v>
      </c>
      <c r="I1000" s="405"/>
      <c r="J1000" s="405"/>
      <c r="K1000" s="420" t="s">
        <v>495</v>
      </c>
      <c r="L1000" s="810">
        <v>42964</v>
      </c>
      <c r="M1000" s="427" t="s">
        <v>7632</v>
      </c>
      <c r="N1000" s="596"/>
      <c r="O1000" s="615">
        <v>3332706826</v>
      </c>
    </row>
    <row r="1001" spans="1:15" ht="51">
      <c r="A1001" s="554">
        <v>443</v>
      </c>
      <c r="B1001" s="576"/>
      <c r="C1001" s="420" t="s">
        <v>496</v>
      </c>
      <c r="D1001" s="420" t="s">
        <v>7634</v>
      </c>
      <c r="E1001" s="420" t="s">
        <v>19</v>
      </c>
      <c r="F1001" s="420" t="s">
        <v>20</v>
      </c>
      <c r="G1001" s="421" t="s">
        <v>21</v>
      </c>
      <c r="H1001" s="422" t="s">
        <v>8100</v>
      </c>
      <c r="I1001" s="405"/>
      <c r="J1001" s="405"/>
      <c r="K1001" s="420" t="s">
        <v>22</v>
      </c>
      <c r="L1001" s="810">
        <v>42965</v>
      </c>
      <c r="M1001" s="427" t="s">
        <v>7632</v>
      </c>
      <c r="N1001" s="596"/>
      <c r="O1001" s="615">
        <v>2200000</v>
      </c>
    </row>
    <row r="1002" spans="1:15" ht="51">
      <c r="A1002" s="554">
        <v>444</v>
      </c>
      <c r="B1002" s="576"/>
      <c r="C1002" s="420" t="s">
        <v>23</v>
      </c>
      <c r="D1002" s="420" t="s">
        <v>24</v>
      </c>
      <c r="E1002" s="420" t="s">
        <v>25</v>
      </c>
      <c r="F1002" s="420" t="s">
        <v>26</v>
      </c>
      <c r="G1002" s="421" t="s">
        <v>27</v>
      </c>
      <c r="H1002" s="422" t="s">
        <v>8100</v>
      </c>
      <c r="I1002" s="405"/>
      <c r="J1002" s="405"/>
      <c r="K1002" s="420" t="s">
        <v>28</v>
      </c>
      <c r="L1002" s="810">
        <v>42963</v>
      </c>
      <c r="M1002" s="427" t="s">
        <v>5752</v>
      </c>
      <c r="N1002" s="596"/>
      <c r="O1002" s="615">
        <v>264249926</v>
      </c>
    </row>
    <row r="1003" spans="1:15" ht="51">
      <c r="A1003" s="554">
        <v>445</v>
      </c>
      <c r="B1003" s="576"/>
      <c r="C1003" s="420" t="s">
        <v>23</v>
      </c>
      <c r="D1003" s="420" t="s">
        <v>24</v>
      </c>
      <c r="E1003" s="420" t="s">
        <v>25</v>
      </c>
      <c r="F1003" s="420" t="s">
        <v>29</v>
      </c>
      <c r="G1003" s="421" t="s">
        <v>30</v>
      </c>
      <c r="H1003" s="422" t="s">
        <v>8100</v>
      </c>
      <c r="I1003" s="405"/>
      <c r="J1003" s="405"/>
      <c r="K1003" s="420" t="s">
        <v>31</v>
      </c>
      <c r="L1003" s="810">
        <v>42963</v>
      </c>
      <c r="M1003" s="427" t="s">
        <v>5752</v>
      </c>
      <c r="N1003" s="596"/>
      <c r="O1003" s="615">
        <v>275100413</v>
      </c>
    </row>
    <row r="1004" spans="1:15" ht="51">
      <c r="A1004" s="554">
        <v>446</v>
      </c>
      <c r="B1004" s="576"/>
      <c r="C1004" s="420" t="s">
        <v>23</v>
      </c>
      <c r="D1004" s="420" t="s">
        <v>24</v>
      </c>
      <c r="E1004" s="420" t="s">
        <v>25</v>
      </c>
      <c r="F1004" s="420" t="s">
        <v>32</v>
      </c>
      <c r="G1004" s="421" t="s">
        <v>33</v>
      </c>
      <c r="H1004" s="422" t="s">
        <v>8100</v>
      </c>
      <c r="I1004" s="405"/>
      <c r="J1004" s="405"/>
      <c r="K1004" s="420" t="s">
        <v>34</v>
      </c>
      <c r="L1004" s="810">
        <v>42963</v>
      </c>
      <c r="M1004" s="427" t="s">
        <v>5752</v>
      </c>
      <c r="N1004" s="596"/>
      <c r="O1004" s="615">
        <v>264401125</v>
      </c>
    </row>
    <row r="1005" spans="1:15" ht="51">
      <c r="A1005" s="554">
        <v>447</v>
      </c>
      <c r="B1005" s="576"/>
      <c r="C1005" s="420" t="s">
        <v>23</v>
      </c>
      <c r="D1005" s="420" t="s">
        <v>24</v>
      </c>
      <c r="E1005" s="420" t="s">
        <v>25</v>
      </c>
      <c r="F1005" s="420" t="s">
        <v>35</v>
      </c>
      <c r="G1005" s="421" t="s">
        <v>36</v>
      </c>
      <c r="H1005" s="422" t="s">
        <v>8100</v>
      </c>
      <c r="I1005" s="405"/>
      <c r="J1005" s="405"/>
      <c r="K1005" s="420" t="s">
        <v>37</v>
      </c>
      <c r="L1005" s="810">
        <v>42963</v>
      </c>
      <c r="M1005" s="427" t="s">
        <v>5752</v>
      </c>
      <c r="N1005" s="596"/>
      <c r="O1005" s="615">
        <v>190750882</v>
      </c>
    </row>
    <row r="1006" spans="1:15" ht="51">
      <c r="A1006" s="554">
        <v>448</v>
      </c>
      <c r="B1006" s="576"/>
      <c r="C1006" s="420" t="s">
        <v>23</v>
      </c>
      <c r="D1006" s="420" t="s">
        <v>24</v>
      </c>
      <c r="E1006" s="420" t="s">
        <v>25</v>
      </c>
      <c r="F1006" s="420" t="s">
        <v>38</v>
      </c>
      <c r="G1006" s="421" t="s">
        <v>39</v>
      </c>
      <c r="H1006" s="422" t="s">
        <v>8100</v>
      </c>
      <c r="I1006" s="405"/>
      <c r="J1006" s="405"/>
      <c r="K1006" s="420" t="s">
        <v>40</v>
      </c>
      <c r="L1006" s="810">
        <v>42963</v>
      </c>
      <c r="M1006" s="427" t="s">
        <v>5752</v>
      </c>
      <c r="N1006" s="596"/>
      <c r="O1006" s="615">
        <v>415097725</v>
      </c>
    </row>
    <row r="1007" spans="1:15" ht="51">
      <c r="A1007" s="554">
        <v>449</v>
      </c>
      <c r="B1007" s="576"/>
      <c r="C1007" s="420" t="s">
        <v>23</v>
      </c>
      <c r="D1007" s="420" t="s">
        <v>24</v>
      </c>
      <c r="E1007" s="420" t="s">
        <v>41</v>
      </c>
      <c r="F1007" s="420" t="s">
        <v>42</v>
      </c>
      <c r="G1007" s="421" t="s">
        <v>43</v>
      </c>
      <c r="H1007" s="422" t="s">
        <v>8100</v>
      </c>
      <c r="I1007" s="405"/>
      <c r="J1007" s="405"/>
      <c r="K1007" s="420" t="s">
        <v>44</v>
      </c>
      <c r="L1007" s="821">
        <v>42963</v>
      </c>
      <c r="M1007" s="427" t="s">
        <v>5752</v>
      </c>
      <c r="N1007" s="596"/>
      <c r="O1007" s="615">
        <v>28088000</v>
      </c>
    </row>
    <row r="1008" spans="1:15" ht="51">
      <c r="A1008" s="554">
        <v>450</v>
      </c>
      <c r="B1008" s="831"/>
      <c r="C1008" s="813" t="s">
        <v>23</v>
      </c>
      <c r="D1008" s="813" t="s">
        <v>24</v>
      </c>
      <c r="E1008" s="813" t="s">
        <v>41</v>
      </c>
      <c r="F1008" s="813" t="s">
        <v>45</v>
      </c>
      <c r="G1008" s="814" t="s">
        <v>46</v>
      </c>
      <c r="H1008" s="815" t="s">
        <v>8100</v>
      </c>
      <c r="I1008" s="816"/>
      <c r="J1008" s="816"/>
      <c r="K1008" s="813" t="s">
        <v>47</v>
      </c>
      <c r="L1008" s="803">
        <v>42963</v>
      </c>
      <c r="M1008" s="818" t="s">
        <v>5752</v>
      </c>
      <c r="N1008" s="819"/>
      <c r="O1008" s="615">
        <v>602200000</v>
      </c>
    </row>
    <row r="1009" spans="1:15" ht="51">
      <c r="A1009" s="554">
        <v>451</v>
      </c>
      <c r="B1009" s="595"/>
      <c r="C1009" s="420" t="s">
        <v>7543</v>
      </c>
      <c r="D1009" s="420" t="s">
        <v>7544</v>
      </c>
      <c r="E1009" s="420" t="s">
        <v>7545</v>
      </c>
      <c r="F1009" s="420" t="s">
        <v>7546</v>
      </c>
      <c r="G1009" s="421" t="s">
        <v>7547</v>
      </c>
      <c r="H1009" s="422" t="s">
        <v>8100</v>
      </c>
      <c r="I1009" s="405"/>
      <c r="J1009" s="405"/>
      <c r="K1009" s="420" t="s">
        <v>9119</v>
      </c>
      <c r="L1009" s="810">
        <v>42970</v>
      </c>
      <c r="M1009" s="427" t="s">
        <v>5752</v>
      </c>
      <c r="N1009" s="596"/>
      <c r="O1009" s="615">
        <f>200000+4400000</f>
        <v>4600000</v>
      </c>
    </row>
    <row r="1010" spans="1:15" ht="51">
      <c r="A1010" s="554">
        <v>452</v>
      </c>
      <c r="B1010" s="595"/>
      <c r="C1010" s="420" t="s">
        <v>9120</v>
      </c>
      <c r="D1010" s="420" t="s">
        <v>9121</v>
      </c>
      <c r="E1010" s="420" t="s">
        <v>9122</v>
      </c>
      <c r="F1010" s="420" t="s">
        <v>9123</v>
      </c>
      <c r="G1010" s="421" t="s">
        <v>9124</v>
      </c>
      <c r="H1010" s="422" t="s">
        <v>8100</v>
      </c>
      <c r="I1010" s="405"/>
      <c r="J1010" s="405"/>
      <c r="K1010" s="420" t="s">
        <v>9125</v>
      </c>
      <c r="L1010" s="810">
        <v>42970</v>
      </c>
      <c r="M1010" s="427" t="s">
        <v>5752</v>
      </c>
      <c r="N1010" s="596"/>
      <c r="O1010" s="615">
        <f>200000+200000+1700000</f>
        <v>2100000</v>
      </c>
    </row>
    <row r="1011" spans="1:15" ht="51">
      <c r="A1011" s="554">
        <v>453</v>
      </c>
      <c r="B1011" s="595"/>
      <c r="C1011" s="420" t="s">
        <v>9126</v>
      </c>
      <c r="D1011" s="420" t="s">
        <v>9127</v>
      </c>
      <c r="E1011" s="420" t="s">
        <v>9128</v>
      </c>
      <c r="F1011" s="420" t="s">
        <v>9129</v>
      </c>
      <c r="G1011" s="421" t="s">
        <v>9130</v>
      </c>
      <c r="H1011" s="422" t="s">
        <v>8100</v>
      </c>
      <c r="I1011" s="405"/>
      <c r="J1011" s="405"/>
      <c r="K1011" s="420" t="s">
        <v>9131</v>
      </c>
      <c r="L1011" s="810">
        <v>42970</v>
      </c>
      <c r="M1011" s="427" t="s">
        <v>8883</v>
      </c>
      <c r="N1011" s="596"/>
      <c r="O1011" s="615">
        <v>1579534</v>
      </c>
    </row>
    <row r="1012" spans="1:15" ht="51">
      <c r="A1012" s="554">
        <v>454</v>
      </c>
      <c r="B1012" s="595"/>
      <c r="C1012" s="420" t="s">
        <v>9132</v>
      </c>
      <c r="D1012" s="420" t="s">
        <v>9133</v>
      </c>
      <c r="E1012" s="420" t="s">
        <v>9134</v>
      </c>
      <c r="F1012" s="420" t="s">
        <v>9135</v>
      </c>
      <c r="G1012" s="421" t="s">
        <v>9136</v>
      </c>
      <c r="H1012" s="422" t="s">
        <v>8100</v>
      </c>
      <c r="I1012" s="405"/>
      <c r="J1012" s="405"/>
      <c r="K1012" s="420" t="s">
        <v>9137</v>
      </c>
      <c r="L1012" s="810">
        <v>42975</v>
      </c>
      <c r="M1012" s="427" t="s">
        <v>9138</v>
      </c>
      <c r="N1012" s="596"/>
      <c r="O1012" s="615">
        <f>1530000+3150000</f>
        <v>4680000</v>
      </c>
    </row>
    <row r="1013" spans="1:15" ht="63.75">
      <c r="A1013" s="554">
        <v>455</v>
      </c>
      <c r="B1013" s="595"/>
      <c r="C1013" s="420" t="s">
        <v>9139</v>
      </c>
      <c r="D1013" s="420" t="s">
        <v>9140</v>
      </c>
      <c r="E1013" s="420" t="s">
        <v>5893</v>
      </c>
      <c r="F1013" s="420" t="s">
        <v>4050</v>
      </c>
      <c r="G1013" s="421" t="s">
        <v>4051</v>
      </c>
      <c r="H1013" s="422" t="s">
        <v>8100</v>
      </c>
      <c r="I1013" s="405"/>
      <c r="J1013" s="405"/>
      <c r="K1013" s="420" t="s">
        <v>4052</v>
      </c>
      <c r="L1013" s="810">
        <v>42972</v>
      </c>
      <c r="M1013" s="427" t="s">
        <v>8883</v>
      </c>
      <c r="N1013" s="596"/>
      <c r="O1013" s="615">
        <v>614470000</v>
      </c>
    </row>
    <row r="1014" spans="1:15" ht="51">
      <c r="A1014" s="554">
        <v>456</v>
      </c>
      <c r="B1014" s="595"/>
      <c r="C1014" s="420" t="s">
        <v>2923</v>
      </c>
      <c r="D1014" s="420" t="s">
        <v>2924</v>
      </c>
      <c r="E1014" s="420" t="s">
        <v>2925</v>
      </c>
      <c r="F1014" s="420" t="s">
        <v>2926</v>
      </c>
      <c r="G1014" s="421" t="s">
        <v>2927</v>
      </c>
      <c r="H1014" s="422" t="s">
        <v>8100</v>
      </c>
      <c r="I1014" s="405"/>
      <c r="J1014" s="405"/>
      <c r="K1014" s="420" t="s">
        <v>2928</v>
      </c>
      <c r="L1014" s="821" t="s">
        <v>7537</v>
      </c>
      <c r="M1014" s="427"/>
      <c r="N1014" s="596"/>
      <c r="O1014" s="615">
        <v>7326747</v>
      </c>
    </row>
    <row r="1015" spans="1:15" ht="76.5">
      <c r="A1015" s="554">
        <v>457</v>
      </c>
      <c r="B1015" s="595"/>
      <c r="C1015" s="420" t="s">
        <v>2923</v>
      </c>
      <c r="D1015" s="420" t="s">
        <v>2924</v>
      </c>
      <c r="E1015" s="420" t="s">
        <v>2925</v>
      </c>
      <c r="F1015" s="420" t="s">
        <v>2929</v>
      </c>
      <c r="G1015" s="421" t="s">
        <v>2930</v>
      </c>
      <c r="H1015" s="422" t="s">
        <v>8100</v>
      </c>
      <c r="I1015" s="405"/>
      <c r="J1015" s="405"/>
      <c r="K1015" s="420" t="s">
        <v>2931</v>
      </c>
      <c r="L1015" s="821" t="s">
        <v>7537</v>
      </c>
      <c r="M1015" s="427"/>
      <c r="N1015" s="596"/>
      <c r="O1015" s="615">
        <v>293069980</v>
      </c>
    </row>
    <row r="1016" spans="1:15" ht="51">
      <c r="A1016" s="554">
        <v>458</v>
      </c>
      <c r="B1016" s="595"/>
      <c r="C1016" s="420" t="s">
        <v>2923</v>
      </c>
      <c r="D1016" s="420" t="s">
        <v>2924</v>
      </c>
      <c r="E1016" s="420" t="s">
        <v>1669</v>
      </c>
      <c r="F1016" s="420" t="s">
        <v>2932</v>
      </c>
      <c r="G1016" s="421" t="s">
        <v>2933</v>
      </c>
      <c r="H1016" s="422" t="s">
        <v>8100</v>
      </c>
      <c r="I1016" s="405"/>
      <c r="J1016" s="405"/>
      <c r="K1016" s="420" t="s">
        <v>1666</v>
      </c>
      <c r="L1016" s="821" t="s">
        <v>7537</v>
      </c>
      <c r="M1016" s="427"/>
      <c r="N1016" s="596"/>
      <c r="O1016" s="615">
        <v>3033800</v>
      </c>
    </row>
    <row r="1017" spans="1:15" ht="51">
      <c r="A1017" s="554">
        <v>459</v>
      </c>
      <c r="B1017" s="595"/>
      <c r="C1017" s="420" t="s">
        <v>1667</v>
      </c>
      <c r="D1017" s="420" t="s">
        <v>1668</v>
      </c>
      <c r="E1017" s="420" t="s">
        <v>1670</v>
      </c>
      <c r="F1017" s="420" t="s">
        <v>1671</v>
      </c>
      <c r="G1017" s="421" t="s">
        <v>1672</v>
      </c>
      <c r="H1017" s="422" t="s">
        <v>8100</v>
      </c>
      <c r="I1017" s="405"/>
      <c r="J1017" s="405"/>
      <c r="K1017" s="420" t="s">
        <v>1673</v>
      </c>
      <c r="L1017" s="821" t="s">
        <v>7537</v>
      </c>
      <c r="M1017" s="427"/>
      <c r="N1017" s="596"/>
      <c r="O1017" s="615">
        <v>5500000</v>
      </c>
    </row>
    <row r="1018" spans="1:15" ht="89.25">
      <c r="A1018" s="554">
        <v>460</v>
      </c>
      <c r="B1018" s="595"/>
      <c r="C1018" s="420" t="s">
        <v>1674</v>
      </c>
      <c r="D1018" s="420" t="s">
        <v>1675</v>
      </c>
      <c r="E1018" s="420" t="s">
        <v>1676</v>
      </c>
      <c r="F1018" s="420" t="s">
        <v>1677</v>
      </c>
      <c r="G1018" s="421" t="s">
        <v>1678</v>
      </c>
      <c r="H1018" s="422" t="s">
        <v>8100</v>
      </c>
      <c r="I1018" s="405"/>
      <c r="J1018" s="405"/>
      <c r="K1018" s="420" t="s">
        <v>1679</v>
      </c>
      <c r="L1018" s="821" t="s">
        <v>4770</v>
      </c>
      <c r="M1018" s="427"/>
      <c r="N1018" s="596"/>
      <c r="O1018" s="615">
        <v>3989687</v>
      </c>
    </row>
    <row r="1019" spans="1:15" ht="51">
      <c r="A1019" s="554">
        <v>461</v>
      </c>
      <c r="B1019" s="595"/>
      <c r="C1019" s="420" t="s">
        <v>7674</v>
      </c>
      <c r="D1019" s="420" t="s">
        <v>8290</v>
      </c>
      <c r="E1019" s="420" t="s">
        <v>8643</v>
      </c>
      <c r="F1019" s="420" t="s">
        <v>8291</v>
      </c>
      <c r="G1019" s="421" t="s">
        <v>8292</v>
      </c>
      <c r="H1019" s="422" t="s">
        <v>8100</v>
      </c>
      <c r="I1019" s="405"/>
      <c r="J1019" s="405"/>
      <c r="K1019" s="420" t="s">
        <v>8293</v>
      </c>
      <c r="L1019" s="810"/>
      <c r="M1019" s="427"/>
      <c r="N1019" s="596"/>
      <c r="O1019" s="615">
        <v>10320000</v>
      </c>
    </row>
    <row r="1020" spans="1:15" ht="51">
      <c r="A1020" s="554">
        <v>462</v>
      </c>
      <c r="B1020" s="595"/>
      <c r="C1020" s="420" t="s">
        <v>8870</v>
      </c>
      <c r="D1020" s="420" t="s">
        <v>8871</v>
      </c>
      <c r="E1020" s="420" t="s">
        <v>8872</v>
      </c>
      <c r="F1020" s="420" t="s">
        <v>8873</v>
      </c>
      <c r="G1020" s="421" t="s">
        <v>8874</v>
      </c>
      <c r="H1020" s="422" t="s">
        <v>8100</v>
      </c>
      <c r="I1020" s="405"/>
      <c r="J1020" s="405"/>
      <c r="K1020" s="420" t="s">
        <v>8875</v>
      </c>
      <c r="L1020" s="810">
        <v>42989</v>
      </c>
      <c r="M1020" s="427" t="s">
        <v>9138</v>
      </c>
      <c r="N1020" s="596"/>
      <c r="O1020" s="615">
        <v>33732197</v>
      </c>
    </row>
    <row r="1021" spans="1:15" ht="63.75">
      <c r="A1021" s="554">
        <v>463</v>
      </c>
      <c r="B1021" s="595"/>
      <c r="C1021" s="420" t="s">
        <v>8876</v>
      </c>
      <c r="D1021" s="420" t="s">
        <v>8877</v>
      </c>
      <c r="E1021" s="420" t="s">
        <v>8878</v>
      </c>
      <c r="F1021" s="420" t="s">
        <v>6797</v>
      </c>
      <c r="G1021" s="421" t="s">
        <v>6798</v>
      </c>
      <c r="H1021" s="422" t="s">
        <v>8100</v>
      </c>
      <c r="I1021" s="405"/>
      <c r="J1021" s="405"/>
      <c r="K1021" s="420" t="s">
        <v>6799</v>
      </c>
      <c r="L1021" s="810"/>
      <c r="M1021" s="427" t="s">
        <v>8883</v>
      </c>
      <c r="N1021" s="596"/>
      <c r="O1021" s="615">
        <v>5217000</v>
      </c>
    </row>
    <row r="1022" spans="1:15" ht="51">
      <c r="A1022" s="554">
        <v>464</v>
      </c>
      <c r="B1022" s="595"/>
      <c r="C1022" s="420" t="s">
        <v>8962</v>
      </c>
      <c r="D1022" s="420" t="s">
        <v>8963</v>
      </c>
      <c r="E1022" s="420" t="s">
        <v>8964</v>
      </c>
      <c r="F1022" s="420" t="s">
        <v>8965</v>
      </c>
      <c r="G1022" s="421" t="s">
        <v>8966</v>
      </c>
      <c r="H1022" s="422" t="s">
        <v>8100</v>
      </c>
      <c r="I1022" s="405"/>
      <c r="J1022" s="405"/>
      <c r="K1022" s="420" t="s">
        <v>8967</v>
      </c>
      <c r="L1022" s="810">
        <v>42990</v>
      </c>
      <c r="M1022" s="427" t="s">
        <v>7632</v>
      </c>
      <c r="N1022" s="596"/>
      <c r="O1022" s="615">
        <v>5998810</v>
      </c>
    </row>
    <row r="1023" spans="1:15" ht="51">
      <c r="A1023" s="554">
        <v>465</v>
      </c>
      <c r="B1023" s="595"/>
      <c r="C1023" s="420" t="s">
        <v>8962</v>
      </c>
      <c r="D1023" s="420" t="s">
        <v>8968</v>
      </c>
      <c r="E1023" s="420" t="s">
        <v>8964</v>
      </c>
      <c r="F1023" s="420" t="s">
        <v>8969</v>
      </c>
      <c r="G1023" s="421" t="s">
        <v>8970</v>
      </c>
      <c r="H1023" s="422" t="s">
        <v>8100</v>
      </c>
      <c r="I1023" s="405"/>
      <c r="J1023" s="405"/>
      <c r="K1023" s="420" t="s">
        <v>8971</v>
      </c>
      <c r="L1023" s="810">
        <v>42990</v>
      </c>
      <c r="M1023" s="427" t="s">
        <v>7632</v>
      </c>
      <c r="N1023" s="596"/>
      <c r="O1023" s="615">
        <v>115976211</v>
      </c>
    </row>
    <row r="1024" spans="1:15" ht="63.75">
      <c r="A1024" s="554">
        <v>466</v>
      </c>
      <c r="B1024" s="595"/>
      <c r="C1024" s="420" t="s">
        <v>8972</v>
      </c>
      <c r="D1024" s="420" t="s">
        <v>8973</v>
      </c>
      <c r="E1024" s="420" t="s">
        <v>8974</v>
      </c>
      <c r="F1024" s="420" t="s">
        <v>8975</v>
      </c>
      <c r="G1024" s="421" t="s">
        <v>8976</v>
      </c>
      <c r="H1024" s="422" t="s">
        <v>8100</v>
      </c>
      <c r="I1024" s="405"/>
      <c r="J1024" s="405"/>
      <c r="K1024" s="420" t="s">
        <v>8977</v>
      </c>
      <c r="L1024" s="810">
        <v>42990</v>
      </c>
      <c r="M1024" s="427" t="s">
        <v>7632</v>
      </c>
      <c r="N1024" s="596"/>
      <c r="O1024" s="615">
        <v>394652622</v>
      </c>
    </row>
    <row r="1025" spans="1:15" ht="51">
      <c r="A1025" s="554">
        <v>467</v>
      </c>
      <c r="B1025" s="595"/>
      <c r="C1025" s="420" t="s">
        <v>8978</v>
      </c>
      <c r="D1025" s="420" t="s">
        <v>8979</v>
      </c>
      <c r="E1025" s="420" t="s">
        <v>8980</v>
      </c>
      <c r="F1025" s="420" t="s">
        <v>8981</v>
      </c>
      <c r="G1025" s="421" t="s">
        <v>8982</v>
      </c>
      <c r="H1025" s="422" t="s">
        <v>8100</v>
      </c>
      <c r="I1025" s="405"/>
      <c r="J1025" s="405"/>
      <c r="K1025" s="420" t="s">
        <v>8983</v>
      </c>
      <c r="L1025" s="810">
        <v>42992</v>
      </c>
      <c r="M1025" s="427" t="s">
        <v>7632</v>
      </c>
      <c r="N1025" s="596"/>
      <c r="O1025" s="615">
        <v>998812056</v>
      </c>
    </row>
    <row r="1026" spans="1:15" ht="51">
      <c r="A1026" s="554">
        <v>468</v>
      </c>
      <c r="B1026" s="595"/>
      <c r="C1026" s="420" t="s">
        <v>8984</v>
      </c>
      <c r="D1026" s="420" t="s">
        <v>8985</v>
      </c>
      <c r="E1026" s="420" t="s">
        <v>8986</v>
      </c>
      <c r="F1026" s="420" t="s">
        <v>8987</v>
      </c>
      <c r="G1026" s="421" t="s">
        <v>8988</v>
      </c>
      <c r="H1026" s="422" t="s">
        <v>8100</v>
      </c>
      <c r="I1026" s="405"/>
      <c r="J1026" s="405"/>
      <c r="K1026" s="420" t="s">
        <v>8989</v>
      </c>
      <c r="L1026" s="810">
        <v>42990</v>
      </c>
      <c r="M1026" s="427" t="s">
        <v>7632</v>
      </c>
      <c r="N1026" s="596"/>
      <c r="O1026" s="615">
        <v>1305110</v>
      </c>
    </row>
    <row r="1027" spans="1:15" ht="63.75">
      <c r="A1027" s="554">
        <v>469</v>
      </c>
      <c r="B1027" s="595"/>
      <c r="C1027" s="420" t="s">
        <v>8984</v>
      </c>
      <c r="D1027" s="420" t="s">
        <v>8985</v>
      </c>
      <c r="E1027" s="420" t="s">
        <v>8990</v>
      </c>
      <c r="F1027" s="420" t="s">
        <v>8991</v>
      </c>
      <c r="G1027" s="421" t="s">
        <v>8992</v>
      </c>
      <c r="H1027" s="422" t="s">
        <v>8100</v>
      </c>
      <c r="I1027" s="405"/>
      <c r="J1027" s="405"/>
      <c r="K1027" s="420" t="s">
        <v>8993</v>
      </c>
      <c r="L1027" s="810">
        <v>42990</v>
      </c>
      <c r="M1027" s="427" t="s">
        <v>7632</v>
      </c>
      <c r="N1027" s="596"/>
      <c r="O1027" s="615">
        <v>2144396868</v>
      </c>
    </row>
    <row r="1028" spans="1:15" ht="63.75">
      <c r="A1028" s="554">
        <v>470</v>
      </c>
      <c r="B1028" s="595"/>
      <c r="C1028" s="420" t="s">
        <v>8984</v>
      </c>
      <c r="D1028" s="420" t="s">
        <v>8985</v>
      </c>
      <c r="E1028" s="420" t="s">
        <v>8990</v>
      </c>
      <c r="F1028" s="420" t="s">
        <v>8994</v>
      </c>
      <c r="G1028" s="421" t="s">
        <v>8995</v>
      </c>
      <c r="H1028" s="422" t="s">
        <v>8100</v>
      </c>
      <c r="I1028" s="405"/>
      <c r="J1028" s="405"/>
      <c r="K1028" s="420" t="s">
        <v>8996</v>
      </c>
      <c r="L1028" s="810">
        <v>42990</v>
      </c>
      <c r="M1028" s="427" t="s">
        <v>7632</v>
      </c>
      <c r="N1028" s="596"/>
      <c r="O1028" s="615">
        <v>37443968</v>
      </c>
    </row>
    <row r="1029" spans="1:15" ht="51">
      <c r="A1029" s="554">
        <v>471</v>
      </c>
      <c r="B1029" s="595"/>
      <c r="C1029" s="420" t="s">
        <v>8984</v>
      </c>
      <c r="D1029" s="420" t="s">
        <v>8985</v>
      </c>
      <c r="E1029" s="420" t="s">
        <v>8986</v>
      </c>
      <c r="F1029" s="420" t="s">
        <v>8997</v>
      </c>
      <c r="G1029" s="421" t="s">
        <v>8998</v>
      </c>
      <c r="H1029" s="422" t="s">
        <v>8100</v>
      </c>
      <c r="I1029" s="405"/>
      <c r="J1029" s="405"/>
      <c r="K1029" s="420" t="s">
        <v>8999</v>
      </c>
      <c r="L1029" s="810">
        <v>42990</v>
      </c>
      <c r="M1029" s="427" t="s">
        <v>7632</v>
      </c>
      <c r="N1029" s="596"/>
      <c r="O1029" s="615">
        <v>52204426</v>
      </c>
    </row>
    <row r="1030" spans="1:15" ht="63.75">
      <c r="A1030" s="554">
        <v>472</v>
      </c>
      <c r="B1030" s="595"/>
      <c r="C1030" s="420" t="s">
        <v>8984</v>
      </c>
      <c r="D1030" s="420" t="s">
        <v>8985</v>
      </c>
      <c r="E1030" s="420" t="s">
        <v>9000</v>
      </c>
      <c r="F1030" s="420" t="s">
        <v>9001</v>
      </c>
      <c r="G1030" s="421" t="s">
        <v>9002</v>
      </c>
      <c r="H1030" s="422" t="s">
        <v>8100</v>
      </c>
      <c r="I1030" s="405"/>
      <c r="J1030" s="405"/>
      <c r="K1030" s="420" t="s">
        <v>7085</v>
      </c>
      <c r="L1030" s="810">
        <v>42990</v>
      </c>
      <c r="M1030" s="427" t="s">
        <v>7632</v>
      </c>
      <c r="N1030" s="596"/>
      <c r="O1030" s="615">
        <v>1185454056</v>
      </c>
    </row>
    <row r="1031" spans="1:15" ht="51">
      <c r="A1031" s="554">
        <v>473</v>
      </c>
      <c r="B1031" s="595"/>
      <c r="C1031" s="420" t="s">
        <v>8984</v>
      </c>
      <c r="D1031" s="420" t="s">
        <v>8985</v>
      </c>
      <c r="E1031" s="420" t="s">
        <v>4977</v>
      </c>
      <c r="F1031" s="420" t="s">
        <v>4978</v>
      </c>
      <c r="G1031" s="421" t="s">
        <v>4979</v>
      </c>
      <c r="H1031" s="422" t="s">
        <v>8100</v>
      </c>
      <c r="I1031" s="405"/>
      <c r="J1031" s="405"/>
      <c r="K1031" s="420" t="s">
        <v>4980</v>
      </c>
      <c r="L1031" s="810">
        <v>42990</v>
      </c>
      <c r="M1031" s="427" t="s">
        <v>7632</v>
      </c>
      <c r="N1031" s="596"/>
      <c r="O1031" s="615">
        <v>518488788</v>
      </c>
    </row>
    <row r="1032" spans="1:15" ht="63.75">
      <c r="A1032" s="554">
        <v>474</v>
      </c>
      <c r="B1032" s="595"/>
      <c r="C1032" s="420" t="s">
        <v>8984</v>
      </c>
      <c r="D1032" s="420" t="s">
        <v>8985</v>
      </c>
      <c r="E1032" s="420" t="s">
        <v>9000</v>
      </c>
      <c r="F1032" s="420" t="s">
        <v>4981</v>
      </c>
      <c r="G1032" s="421" t="s">
        <v>4982</v>
      </c>
      <c r="H1032" s="422" t="s">
        <v>8100</v>
      </c>
      <c r="I1032" s="405"/>
      <c r="J1032" s="405"/>
      <c r="K1032" s="420" t="s">
        <v>4983</v>
      </c>
      <c r="L1032" s="810">
        <v>42990</v>
      </c>
      <c r="M1032" s="427" t="s">
        <v>7632</v>
      </c>
      <c r="N1032" s="596"/>
      <c r="O1032" s="615">
        <v>23781810</v>
      </c>
    </row>
    <row r="1033" spans="1:15" ht="51">
      <c r="A1033" s="554">
        <v>475</v>
      </c>
      <c r="B1033" s="595"/>
      <c r="C1033" s="420" t="s">
        <v>8984</v>
      </c>
      <c r="D1033" s="420" t="s">
        <v>8985</v>
      </c>
      <c r="E1033" s="420" t="s">
        <v>4977</v>
      </c>
      <c r="F1033" s="420" t="s">
        <v>4984</v>
      </c>
      <c r="G1033" s="421" t="s">
        <v>4985</v>
      </c>
      <c r="H1033" s="422" t="s">
        <v>8100</v>
      </c>
      <c r="I1033" s="405"/>
      <c r="J1033" s="405"/>
      <c r="K1033" s="420" t="s">
        <v>4986</v>
      </c>
      <c r="L1033" s="810">
        <v>42990</v>
      </c>
      <c r="M1033" s="427" t="s">
        <v>7632</v>
      </c>
      <c r="N1033" s="596"/>
      <c r="O1033" s="615">
        <v>25924439</v>
      </c>
    </row>
    <row r="1034" spans="1:15" ht="51">
      <c r="A1034" s="554">
        <v>476</v>
      </c>
      <c r="B1034" s="595"/>
      <c r="C1034" s="420" t="s">
        <v>4551</v>
      </c>
      <c r="D1034" s="420" t="s">
        <v>4987</v>
      </c>
      <c r="E1034" s="420" t="s">
        <v>4988</v>
      </c>
      <c r="F1034" s="420" t="s">
        <v>4989</v>
      </c>
      <c r="G1034" s="421" t="s">
        <v>4990</v>
      </c>
      <c r="H1034" s="422" t="s">
        <v>8100</v>
      </c>
      <c r="I1034" s="405"/>
      <c r="J1034" s="405"/>
      <c r="K1034" s="420" t="s">
        <v>4991</v>
      </c>
      <c r="L1034" s="810">
        <v>42996</v>
      </c>
      <c r="M1034" s="427" t="s">
        <v>9138</v>
      </c>
      <c r="N1034" s="596"/>
      <c r="O1034" s="615">
        <v>12320000</v>
      </c>
    </row>
    <row r="1035" spans="1:15" ht="51">
      <c r="A1035" s="554">
        <v>477</v>
      </c>
      <c r="B1035" s="595"/>
      <c r="C1035" s="420" t="s">
        <v>4992</v>
      </c>
      <c r="D1035" s="420" t="s">
        <v>4993</v>
      </c>
      <c r="E1035" s="420" t="s">
        <v>8426</v>
      </c>
      <c r="F1035" s="420" t="s">
        <v>8427</v>
      </c>
      <c r="G1035" s="421" t="s">
        <v>8428</v>
      </c>
      <c r="H1035" s="422" t="s">
        <v>8100</v>
      </c>
      <c r="I1035" s="405"/>
      <c r="J1035" s="405"/>
      <c r="K1035" s="420" t="s">
        <v>8429</v>
      </c>
      <c r="L1035" s="810">
        <v>42990</v>
      </c>
      <c r="M1035" s="427" t="s">
        <v>5752</v>
      </c>
      <c r="N1035" s="596"/>
      <c r="O1035" s="615">
        <v>210000000</v>
      </c>
    </row>
    <row r="1036" spans="1:15" ht="51">
      <c r="A1036" s="554">
        <v>478</v>
      </c>
      <c r="B1036" s="595"/>
      <c r="C1036" s="420" t="s">
        <v>4992</v>
      </c>
      <c r="D1036" s="420" t="s">
        <v>4993</v>
      </c>
      <c r="E1036" s="420" t="s">
        <v>5533</v>
      </c>
      <c r="F1036" s="420" t="s">
        <v>5534</v>
      </c>
      <c r="G1036" s="421" t="s">
        <v>5535</v>
      </c>
      <c r="H1036" s="422" t="s">
        <v>8100</v>
      </c>
      <c r="I1036" s="405"/>
      <c r="J1036" s="405"/>
      <c r="K1036" s="420" t="s">
        <v>6786</v>
      </c>
      <c r="L1036" s="810">
        <v>42990</v>
      </c>
      <c r="M1036" s="427" t="s">
        <v>5752</v>
      </c>
      <c r="N1036" s="596"/>
      <c r="O1036" s="615">
        <v>4091718</v>
      </c>
    </row>
    <row r="1037" spans="1:15" ht="51">
      <c r="A1037" s="554">
        <v>479</v>
      </c>
      <c r="B1037" s="595"/>
      <c r="C1037" s="420" t="s">
        <v>4992</v>
      </c>
      <c r="D1037" s="420" t="s">
        <v>4993</v>
      </c>
      <c r="E1037" s="420" t="s">
        <v>5533</v>
      </c>
      <c r="F1037" s="420" t="s">
        <v>6787</v>
      </c>
      <c r="G1037" s="421" t="s">
        <v>6788</v>
      </c>
      <c r="H1037" s="422" t="s">
        <v>8100</v>
      </c>
      <c r="I1037" s="405"/>
      <c r="J1037" s="405"/>
      <c r="K1037" s="420" t="s">
        <v>6789</v>
      </c>
      <c r="L1037" s="810">
        <v>42990</v>
      </c>
      <c r="M1037" s="427" t="s">
        <v>5752</v>
      </c>
      <c r="N1037" s="596"/>
      <c r="O1037" s="615">
        <v>132150000</v>
      </c>
    </row>
    <row r="1038" spans="1:15" ht="51">
      <c r="A1038" s="554">
        <v>480</v>
      </c>
      <c r="B1038" s="595"/>
      <c r="C1038" s="420" t="s">
        <v>4992</v>
      </c>
      <c r="D1038" s="420" t="s">
        <v>4993</v>
      </c>
      <c r="E1038" s="420" t="s">
        <v>5533</v>
      </c>
      <c r="F1038" s="420" t="s">
        <v>6790</v>
      </c>
      <c r="G1038" s="421" t="s">
        <v>6791</v>
      </c>
      <c r="H1038" s="422" t="s">
        <v>8100</v>
      </c>
      <c r="I1038" s="405"/>
      <c r="J1038" s="405"/>
      <c r="K1038" s="420" t="s">
        <v>6792</v>
      </c>
      <c r="L1038" s="810">
        <v>42990</v>
      </c>
      <c r="M1038" s="427" t="s">
        <v>5752</v>
      </c>
      <c r="N1038" s="596"/>
      <c r="O1038" s="615">
        <v>160187500</v>
      </c>
    </row>
    <row r="1039" spans="1:15" ht="51">
      <c r="A1039" s="554">
        <v>481</v>
      </c>
      <c r="B1039" s="595"/>
      <c r="C1039" s="420" t="s">
        <v>4992</v>
      </c>
      <c r="D1039" s="420" t="s">
        <v>4993</v>
      </c>
      <c r="E1039" s="420" t="s">
        <v>5532</v>
      </c>
      <c r="F1039" s="420" t="s">
        <v>6793</v>
      </c>
      <c r="G1039" s="421" t="s">
        <v>6794</v>
      </c>
      <c r="H1039" s="422" t="s">
        <v>8100</v>
      </c>
      <c r="I1039" s="405"/>
      <c r="J1039" s="405"/>
      <c r="K1039" s="420" t="s">
        <v>6795</v>
      </c>
      <c r="L1039" s="810">
        <v>42990</v>
      </c>
      <c r="M1039" s="427" t="s">
        <v>5752</v>
      </c>
      <c r="N1039" s="596"/>
      <c r="O1039" s="615">
        <v>149175000</v>
      </c>
    </row>
    <row r="1040" spans="1:15" ht="51">
      <c r="A1040" s="554">
        <v>482</v>
      </c>
      <c r="B1040" s="595"/>
      <c r="C1040" s="420" t="s">
        <v>5016</v>
      </c>
      <c r="D1040" s="420" t="s">
        <v>5017</v>
      </c>
      <c r="E1040" s="420" t="s">
        <v>5018</v>
      </c>
      <c r="F1040" s="420" t="s">
        <v>5019</v>
      </c>
      <c r="G1040" s="421" t="s">
        <v>5020</v>
      </c>
      <c r="H1040" s="422" t="s">
        <v>8100</v>
      </c>
      <c r="I1040" s="405"/>
      <c r="J1040" s="405"/>
      <c r="K1040" s="420" t="s">
        <v>5021</v>
      </c>
      <c r="L1040" s="810">
        <v>42998</v>
      </c>
      <c r="M1040" s="427" t="s">
        <v>7632</v>
      </c>
      <c r="N1040" s="596"/>
      <c r="O1040" s="615">
        <v>15200000</v>
      </c>
    </row>
    <row r="1041" spans="1:15" ht="51">
      <c r="A1041" s="554">
        <v>483</v>
      </c>
      <c r="B1041" s="595"/>
      <c r="C1041" s="420" t="s">
        <v>5022</v>
      </c>
      <c r="D1041" s="420" t="s">
        <v>5023</v>
      </c>
      <c r="E1041" s="420" t="s">
        <v>5024</v>
      </c>
      <c r="F1041" s="420" t="s">
        <v>5025</v>
      </c>
      <c r="G1041" s="421" t="s">
        <v>5026</v>
      </c>
      <c r="H1041" s="422" t="s">
        <v>8100</v>
      </c>
      <c r="I1041" s="405"/>
      <c r="J1041" s="405"/>
      <c r="K1041" s="420" t="s">
        <v>5027</v>
      </c>
      <c r="L1041" s="810">
        <v>42998</v>
      </c>
      <c r="M1041" s="427" t="s">
        <v>7632</v>
      </c>
      <c r="N1041" s="596"/>
      <c r="O1041" s="615">
        <v>1450000000</v>
      </c>
    </row>
    <row r="1042" spans="1:15" ht="51">
      <c r="A1042" s="554">
        <v>484</v>
      </c>
      <c r="B1042" s="595"/>
      <c r="C1042" s="420" t="s">
        <v>5028</v>
      </c>
      <c r="D1042" s="420" t="s">
        <v>5029</v>
      </c>
      <c r="E1042" s="420" t="s">
        <v>5030</v>
      </c>
      <c r="F1042" s="420" t="s">
        <v>5031</v>
      </c>
      <c r="G1042" s="421" t="s">
        <v>5032</v>
      </c>
      <c r="H1042" s="422" t="s">
        <v>8100</v>
      </c>
      <c r="I1042" s="405"/>
      <c r="J1042" s="405"/>
      <c r="K1042" s="420" t="s">
        <v>5033</v>
      </c>
      <c r="L1042" s="810">
        <v>42998</v>
      </c>
      <c r="M1042" s="427" t="s">
        <v>7632</v>
      </c>
      <c r="N1042" s="596"/>
      <c r="O1042" s="615">
        <v>35200000</v>
      </c>
    </row>
    <row r="1043" spans="1:15" ht="51">
      <c r="A1043" s="554">
        <v>485</v>
      </c>
      <c r="B1043" s="595"/>
      <c r="C1043" s="420" t="s">
        <v>5028</v>
      </c>
      <c r="D1043" s="420" t="s">
        <v>5029</v>
      </c>
      <c r="E1043" s="420" t="s">
        <v>5034</v>
      </c>
      <c r="F1043" s="420" t="s">
        <v>4946</v>
      </c>
      <c r="G1043" s="421" t="s">
        <v>4947</v>
      </c>
      <c r="H1043" s="422" t="s">
        <v>8100</v>
      </c>
      <c r="I1043" s="405"/>
      <c r="J1043" s="405"/>
      <c r="K1043" s="420" t="s">
        <v>4948</v>
      </c>
      <c r="L1043" s="810">
        <v>42998</v>
      </c>
      <c r="M1043" s="427" t="s">
        <v>7632</v>
      </c>
      <c r="N1043" s="596"/>
      <c r="O1043" s="615">
        <v>123305000</v>
      </c>
    </row>
    <row r="1044" spans="1:15" ht="51">
      <c r="A1044" s="554">
        <v>486</v>
      </c>
      <c r="B1044" s="595"/>
      <c r="C1044" s="420" t="s">
        <v>5028</v>
      </c>
      <c r="D1044" s="420" t="s">
        <v>5029</v>
      </c>
      <c r="E1044" s="420" t="s">
        <v>5034</v>
      </c>
      <c r="F1044" s="420" t="s">
        <v>4949</v>
      </c>
      <c r="G1044" s="421" t="s">
        <v>4950</v>
      </c>
      <c r="H1044" s="422" t="s">
        <v>8100</v>
      </c>
      <c r="I1044" s="405"/>
      <c r="J1044" s="405"/>
      <c r="K1044" s="420" t="s">
        <v>4951</v>
      </c>
      <c r="L1044" s="810">
        <v>42998</v>
      </c>
      <c r="M1044" s="427" t="s">
        <v>7632</v>
      </c>
      <c r="N1044" s="596"/>
      <c r="O1044" s="615">
        <v>3082625</v>
      </c>
    </row>
    <row r="1045" spans="1:15" ht="51">
      <c r="A1045" s="554">
        <v>487</v>
      </c>
      <c r="B1045" s="595"/>
      <c r="C1045" s="420" t="s">
        <v>5028</v>
      </c>
      <c r="D1045" s="420" t="s">
        <v>5029</v>
      </c>
      <c r="E1045" s="420" t="s">
        <v>4952</v>
      </c>
      <c r="F1045" s="420" t="s">
        <v>4953</v>
      </c>
      <c r="G1045" s="421" t="s">
        <v>4954</v>
      </c>
      <c r="H1045" s="422" t="s">
        <v>8100</v>
      </c>
      <c r="I1045" s="405"/>
      <c r="J1045" s="405"/>
      <c r="K1045" s="420" t="s">
        <v>4955</v>
      </c>
      <c r="L1045" s="810">
        <v>42998</v>
      </c>
      <c r="M1045" s="427" t="s">
        <v>7632</v>
      </c>
      <c r="N1045" s="596"/>
      <c r="O1045" s="615">
        <v>67925000</v>
      </c>
    </row>
    <row r="1046" spans="1:15" ht="51">
      <c r="A1046" s="554">
        <v>488</v>
      </c>
      <c r="B1046" s="595"/>
      <c r="C1046" s="420" t="s">
        <v>5028</v>
      </c>
      <c r="D1046" s="420" t="s">
        <v>5029</v>
      </c>
      <c r="E1046" s="420" t="s">
        <v>4956</v>
      </c>
      <c r="F1046" s="420" t="s">
        <v>4957</v>
      </c>
      <c r="G1046" s="421" t="s">
        <v>4958</v>
      </c>
      <c r="H1046" s="422" t="s">
        <v>8100</v>
      </c>
      <c r="I1046" s="405"/>
      <c r="J1046" s="405"/>
      <c r="K1046" s="420" t="s">
        <v>4959</v>
      </c>
      <c r="L1046" s="810">
        <v>42998</v>
      </c>
      <c r="M1046" s="427" t="s">
        <v>7632</v>
      </c>
      <c r="N1046" s="596"/>
      <c r="O1046" s="615">
        <v>55000000</v>
      </c>
    </row>
    <row r="1047" spans="1:15" ht="51">
      <c r="A1047" s="554">
        <v>489</v>
      </c>
      <c r="B1047" s="595"/>
      <c r="C1047" s="420" t="s">
        <v>5028</v>
      </c>
      <c r="D1047" s="420" t="s">
        <v>5029</v>
      </c>
      <c r="E1047" s="420" t="s">
        <v>4960</v>
      </c>
      <c r="F1047" s="420" t="s">
        <v>4961</v>
      </c>
      <c r="G1047" s="421" t="s">
        <v>4962</v>
      </c>
      <c r="H1047" s="422" t="s">
        <v>8100</v>
      </c>
      <c r="I1047" s="405"/>
      <c r="J1047" s="405"/>
      <c r="K1047" s="420" t="s">
        <v>4963</v>
      </c>
      <c r="L1047" s="810">
        <v>42998</v>
      </c>
      <c r="M1047" s="427" t="s">
        <v>7632</v>
      </c>
      <c r="N1047" s="596"/>
      <c r="O1047" s="615">
        <v>85125000</v>
      </c>
    </row>
    <row r="1048" spans="1:15" ht="51">
      <c r="A1048" s="554">
        <v>490</v>
      </c>
      <c r="B1048" s="595"/>
      <c r="C1048" s="420" t="s">
        <v>5028</v>
      </c>
      <c r="D1048" s="420" t="s">
        <v>5029</v>
      </c>
      <c r="E1048" s="420" t="s">
        <v>4960</v>
      </c>
      <c r="F1048" s="420" t="s">
        <v>4964</v>
      </c>
      <c r="G1048" s="421" t="s">
        <v>4965</v>
      </c>
      <c r="H1048" s="422" t="s">
        <v>8100</v>
      </c>
      <c r="I1048" s="405"/>
      <c r="J1048" s="405"/>
      <c r="K1048" s="420" t="s">
        <v>4966</v>
      </c>
      <c r="L1048" s="810">
        <v>42998</v>
      </c>
      <c r="M1048" s="427" t="s">
        <v>7632</v>
      </c>
      <c r="N1048" s="596"/>
      <c r="O1048" s="615">
        <v>4256250</v>
      </c>
    </row>
    <row r="1049" spans="1:15" ht="51">
      <c r="A1049" s="554">
        <v>491</v>
      </c>
      <c r="B1049" s="595"/>
      <c r="C1049" s="420" t="s">
        <v>5028</v>
      </c>
      <c r="D1049" s="420" t="s">
        <v>5029</v>
      </c>
      <c r="E1049" s="420" t="s">
        <v>4956</v>
      </c>
      <c r="F1049" s="420" t="s">
        <v>4967</v>
      </c>
      <c r="G1049" s="421" t="s">
        <v>4968</v>
      </c>
      <c r="H1049" s="422" t="s">
        <v>8100</v>
      </c>
      <c r="I1049" s="405"/>
      <c r="J1049" s="405"/>
      <c r="K1049" s="420" t="s">
        <v>4969</v>
      </c>
      <c r="L1049" s="810">
        <v>42998</v>
      </c>
      <c r="M1049" s="427" t="s">
        <v>7632</v>
      </c>
      <c r="N1049" s="596"/>
      <c r="O1049" s="615">
        <v>4200000</v>
      </c>
    </row>
    <row r="1050" spans="1:15" ht="51">
      <c r="A1050" s="554">
        <v>492</v>
      </c>
      <c r="B1050" s="404"/>
      <c r="C1050" s="420" t="s">
        <v>678</v>
      </c>
      <c r="D1050" s="420" t="s">
        <v>8961</v>
      </c>
      <c r="E1050" s="420" t="s">
        <v>679</v>
      </c>
      <c r="F1050" s="420" t="s">
        <v>680</v>
      </c>
      <c r="G1050" s="421" t="s">
        <v>681</v>
      </c>
      <c r="H1050" s="422" t="s">
        <v>8100</v>
      </c>
      <c r="I1050" s="405"/>
      <c r="J1050" s="405"/>
      <c r="K1050" s="420" t="s">
        <v>682</v>
      </c>
      <c r="L1050" s="810">
        <v>42998</v>
      </c>
      <c r="M1050" s="409" t="s">
        <v>683</v>
      </c>
      <c r="N1050" s="596"/>
      <c r="O1050" s="615">
        <v>57925570</v>
      </c>
    </row>
    <row r="1051" spans="1:15" ht="51">
      <c r="A1051" s="554">
        <v>493</v>
      </c>
      <c r="B1051" s="404"/>
      <c r="C1051" s="420" t="s">
        <v>684</v>
      </c>
      <c r="D1051" s="420" t="s">
        <v>685</v>
      </c>
      <c r="E1051" s="420" t="s">
        <v>686</v>
      </c>
      <c r="F1051" s="420" t="s">
        <v>687</v>
      </c>
      <c r="G1051" s="421" t="s">
        <v>688</v>
      </c>
      <c r="H1051" s="422" t="s">
        <v>8100</v>
      </c>
      <c r="I1051" s="405"/>
      <c r="J1051" s="405"/>
      <c r="K1051" s="420" t="s">
        <v>689</v>
      </c>
      <c r="L1051" s="810">
        <v>43004</v>
      </c>
      <c r="M1051" s="427" t="s">
        <v>7632</v>
      </c>
      <c r="N1051" s="596"/>
      <c r="O1051" s="615">
        <v>770596935</v>
      </c>
    </row>
    <row r="1052" spans="1:15" ht="51">
      <c r="A1052" s="554">
        <v>494</v>
      </c>
      <c r="B1052" s="404"/>
      <c r="C1052" s="420" t="s">
        <v>684</v>
      </c>
      <c r="D1052" s="420" t="s">
        <v>685</v>
      </c>
      <c r="E1052" s="420" t="s">
        <v>2405</v>
      </c>
      <c r="F1052" s="420" t="s">
        <v>2406</v>
      </c>
      <c r="G1052" s="421" t="s">
        <v>2407</v>
      </c>
      <c r="H1052" s="422" t="s">
        <v>6576</v>
      </c>
      <c r="I1052" s="405"/>
      <c r="J1052" s="405"/>
      <c r="K1052" s="420" t="s">
        <v>2408</v>
      </c>
      <c r="L1052" s="810">
        <v>43004</v>
      </c>
      <c r="M1052" s="427" t="s">
        <v>7632</v>
      </c>
      <c r="N1052" s="596"/>
      <c r="O1052" s="615">
        <v>19831972</v>
      </c>
    </row>
    <row r="1053" spans="1:15" ht="51">
      <c r="A1053" s="554">
        <v>495</v>
      </c>
      <c r="B1053" s="404"/>
      <c r="C1053" s="420" t="s">
        <v>2409</v>
      </c>
      <c r="D1053" s="420" t="s">
        <v>2410</v>
      </c>
      <c r="E1053" s="420" t="s">
        <v>2411</v>
      </c>
      <c r="F1053" s="420" t="s">
        <v>2412</v>
      </c>
      <c r="G1053" s="421" t="s">
        <v>2413</v>
      </c>
      <c r="H1053" s="422" t="s">
        <v>8100</v>
      </c>
      <c r="I1053" s="405"/>
      <c r="J1053" s="405"/>
      <c r="K1053" s="420" t="s">
        <v>2414</v>
      </c>
      <c r="L1053" s="810">
        <v>43003</v>
      </c>
      <c r="M1053" s="427" t="s">
        <v>7632</v>
      </c>
      <c r="N1053" s="596"/>
      <c r="O1053" s="615">
        <v>29453000</v>
      </c>
    </row>
    <row r="1054" spans="1:15" ht="51">
      <c r="A1054" s="554">
        <v>496</v>
      </c>
      <c r="B1054" s="404"/>
      <c r="C1054" s="420" t="s">
        <v>2415</v>
      </c>
      <c r="D1054" s="420" t="s">
        <v>1462</v>
      </c>
      <c r="E1054" s="420" t="s">
        <v>1463</v>
      </c>
      <c r="F1054" s="420" t="s">
        <v>1464</v>
      </c>
      <c r="G1054" s="421" t="s">
        <v>1465</v>
      </c>
      <c r="H1054" s="422" t="s">
        <v>8100</v>
      </c>
      <c r="I1054" s="405"/>
      <c r="J1054" s="405"/>
      <c r="K1054" s="420" t="s">
        <v>1466</v>
      </c>
      <c r="L1054" s="810">
        <v>43004</v>
      </c>
      <c r="M1054" s="427" t="s">
        <v>7632</v>
      </c>
      <c r="N1054" s="596"/>
      <c r="O1054" s="615">
        <v>48115875</v>
      </c>
    </row>
    <row r="1055" spans="1:15" ht="51">
      <c r="A1055" s="554">
        <v>497</v>
      </c>
      <c r="B1055" s="404"/>
      <c r="C1055" s="420" t="s">
        <v>1467</v>
      </c>
      <c r="D1055" s="420" t="s">
        <v>1468</v>
      </c>
      <c r="E1055" s="420" t="s">
        <v>1469</v>
      </c>
      <c r="F1055" s="420" t="s">
        <v>1470</v>
      </c>
      <c r="G1055" s="421" t="s">
        <v>1471</v>
      </c>
      <c r="H1055" s="422" t="s">
        <v>8100</v>
      </c>
      <c r="I1055" s="405"/>
      <c r="J1055" s="405"/>
      <c r="K1055" s="420" t="s">
        <v>1472</v>
      </c>
      <c r="L1055" s="810">
        <v>43004</v>
      </c>
      <c r="M1055" s="427" t="s">
        <v>7632</v>
      </c>
      <c r="N1055" s="596"/>
      <c r="O1055" s="615">
        <v>40426287</v>
      </c>
    </row>
    <row r="1056" spans="1:15" ht="51">
      <c r="A1056" s="554">
        <v>498</v>
      </c>
      <c r="B1056" s="404"/>
      <c r="C1056" s="420" t="s">
        <v>2415</v>
      </c>
      <c r="D1056" s="420" t="s">
        <v>1462</v>
      </c>
      <c r="E1056" s="420" t="s">
        <v>1463</v>
      </c>
      <c r="F1056" s="420" t="s">
        <v>1473</v>
      </c>
      <c r="G1056" s="421" t="s">
        <v>1474</v>
      </c>
      <c r="H1056" s="422" t="s">
        <v>8100</v>
      </c>
      <c r="I1056" s="405"/>
      <c r="J1056" s="405"/>
      <c r="K1056" s="420" t="s">
        <v>1475</v>
      </c>
      <c r="L1056" s="810">
        <v>43004</v>
      </c>
      <c r="M1056" s="427" t="s">
        <v>7632</v>
      </c>
      <c r="N1056" s="596"/>
      <c r="O1056" s="615">
        <v>1203862500</v>
      </c>
    </row>
    <row r="1057" spans="1:15" ht="51">
      <c r="A1057" s="554">
        <v>499</v>
      </c>
      <c r="B1057" s="404"/>
      <c r="C1057" s="420" t="s">
        <v>1476</v>
      </c>
      <c r="D1057" s="420" t="s">
        <v>1477</v>
      </c>
      <c r="E1057" s="420" t="s">
        <v>1478</v>
      </c>
      <c r="F1057" s="420" t="s">
        <v>1479</v>
      </c>
      <c r="G1057" s="421" t="s">
        <v>1480</v>
      </c>
      <c r="H1057" s="422" t="s">
        <v>8100</v>
      </c>
      <c r="I1057" s="405"/>
      <c r="J1057" s="405"/>
      <c r="K1057" s="420" t="s">
        <v>1481</v>
      </c>
      <c r="L1057" s="810">
        <v>42640</v>
      </c>
      <c r="M1057" s="427" t="s">
        <v>7632</v>
      </c>
      <c r="N1057" s="596"/>
      <c r="O1057" s="615">
        <v>12000000</v>
      </c>
    </row>
    <row r="1058" spans="1:15" ht="51">
      <c r="A1058" s="554">
        <v>500</v>
      </c>
      <c r="B1058" s="404"/>
      <c r="C1058" s="420" t="s">
        <v>1482</v>
      </c>
      <c r="D1058" s="420" t="s">
        <v>1483</v>
      </c>
      <c r="E1058" s="420" t="s">
        <v>1484</v>
      </c>
      <c r="F1058" s="420" t="s">
        <v>1485</v>
      </c>
      <c r="G1058" s="421" t="s">
        <v>1486</v>
      </c>
      <c r="H1058" s="422" t="s">
        <v>8100</v>
      </c>
      <c r="I1058" s="405"/>
      <c r="J1058" s="405"/>
      <c r="K1058" s="420" t="s">
        <v>1487</v>
      </c>
      <c r="L1058" s="810">
        <v>42975</v>
      </c>
      <c r="M1058" s="409"/>
      <c r="N1058" s="596"/>
      <c r="O1058" s="615">
        <v>41868187</v>
      </c>
    </row>
    <row r="1059" spans="1:15" ht="51">
      <c r="A1059" s="554">
        <v>501</v>
      </c>
      <c r="B1059" s="404"/>
      <c r="C1059" s="420" t="s">
        <v>1482</v>
      </c>
      <c r="D1059" s="420" t="s">
        <v>1483</v>
      </c>
      <c r="E1059" s="420" t="s">
        <v>1484</v>
      </c>
      <c r="F1059" s="420" t="s">
        <v>1488</v>
      </c>
      <c r="G1059" s="421" t="s">
        <v>1489</v>
      </c>
      <c r="H1059" s="422" t="s">
        <v>8100</v>
      </c>
      <c r="I1059" s="405"/>
      <c r="J1059" s="405"/>
      <c r="K1059" s="420" t="s">
        <v>1490</v>
      </c>
      <c r="L1059" s="810">
        <v>43006</v>
      </c>
      <c r="M1059" s="427"/>
      <c r="N1059" s="596"/>
      <c r="O1059" s="615">
        <f>870000000+125606250</f>
        <v>995606250</v>
      </c>
    </row>
    <row r="1060" spans="1:15" ht="51">
      <c r="A1060" s="554">
        <v>502</v>
      </c>
      <c r="B1060" s="404"/>
      <c r="C1060" s="420" t="s">
        <v>1491</v>
      </c>
      <c r="D1060" s="420" t="s">
        <v>1492</v>
      </c>
      <c r="E1060" s="420" t="s">
        <v>1493</v>
      </c>
      <c r="F1060" s="420" t="s">
        <v>1494</v>
      </c>
      <c r="G1060" s="421" t="s">
        <v>1495</v>
      </c>
      <c r="H1060" s="422" t="s">
        <v>6576</v>
      </c>
      <c r="I1060" s="405"/>
      <c r="J1060" s="405"/>
      <c r="K1060" s="420" t="s">
        <v>1496</v>
      </c>
      <c r="L1060" s="810">
        <v>43006</v>
      </c>
      <c r="M1060" s="427" t="s">
        <v>1497</v>
      </c>
      <c r="N1060" s="596"/>
      <c r="O1060" s="615">
        <v>2455483249</v>
      </c>
    </row>
    <row r="1061" spans="1:15" ht="51">
      <c r="A1061" s="554">
        <v>503</v>
      </c>
      <c r="B1061" s="404"/>
      <c r="C1061" s="420" t="s">
        <v>1498</v>
      </c>
      <c r="D1061" s="420" t="s">
        <v>1499</v>
      </c>
      <c r="E1061" s="420" t="s">
        <v>728</v>
      </c>
      <c r="F1061" s="420" t="s">
        <v>729</v>
      </c>
      <c r="G1061" s="421" t="s">
        <v>698</v>
      </c>
      <c r="H1061" s="422" t="s">
        <v>8100</v>
      </c>
      <c r="I1061" s="405"/>
      <c r="J1061" s="405"/>
      <c r="K1061" s="420" t="s">
        <v>699</v>
      </c>
      <c r="L1061" s="810">
        <v>42975</v>
      </c>
      <c r="M1061" s="409" t="s">
        <v>9138</v>
      </c>
      <c r="N1061" s="596"/>
      <c r="O1061" s="615">
        <v>40000000</v>
      </c>
    </row>
    <row r="1062" spans="1:15" ht="51">
      <c r="A1062" s="554">
        <v>504</v>
      </c>
      <c r="B1062" s="404"/>
      <c r="C1062" s="420" t="s">
        <v>700</v>
      </c>
      <c r="D1062" s="420" t="s">
        <v>451</v>
      </c>
      <c r="E1062" s="420" t="s">
        <v>452</v>
      </c>
      <c r="F1062" s="420" t="s">
        <v>1485</v>
      </c>
      <c r="G1062" s="421" t="s">
        <v>453</v>
      </c>
      <c r="H1062" s="422" t="s">
        <v>8100</v>
      </c>
      <c r="I1062" s="405"/>
      <c r="J1062" s="405"/>
      <c r="K1062" s="420" t="s">
        <v>454</v>
      </c>
      <c r="L1062" s="810">
        <v>42975</v>
      </c>
      <c r="M1062" s="409" t="s">
        <v>9138</v>
      </c>
      <c r="N1062" s="596"/>
      <c r="O1062" s="615">
        <v>85200000</v>
      </c>
    </row>
    <row r="1063" spans="1:15" ht="51">
      <c r="A1063" s="554">
        <v>505</v>
      </c>
      <c r="B1063" s="404"/>
      <c r="C1063" s="420" t="s">
        <v>3273</v>
      </c>
      <c r="D1063" s="420" t="s">
        <v>455</v>
      </c>
      <c r="E1063" s="420" t="s">
        <v>452</v>
      </c>
      <c r="F1063" s="420" t="s">
        <v>456</v>
      </c>
      <c r="G1063" s="421" t="s">
        <v>457</v>
      </c>
      <c r="H1063" s="422" t="s">
        <v>8100</v>
      </c>
      <c r="I1063" s="405"/>
      <c r="J1063" s="405"/>
      <c r="K1063" s="420" t="s">
        <v>4192</v>
      </c>
      <c r="L1063" s="810">
        <v>43006</v>
      </c>
      <c r="M1063" s="427" t="s">
        <v>9138</v>
      </c>
      <c r="N1063" s="596"/>
      <c r="O1063" s="615">
        <v>30200000</v>
      </c>
    </row>
    <row r="1064" spans="1:15" ht="51">
      <c r="A1064" s="554">
        <v>506</v>
      </c>
      <c r="B1064" s="404"/>
      <c r="C1064" s="420" t="s">
        <v>4193</v>
      </c>
      <c r="D1064" s="420" t="s">
        <v>4194</v>
      </c>
      <c r="E1064" s="420" t="s">
        <v>4195</v>
      </c>
      <c r="F1064" s="420" t="s">
        <v>4196</v>
      </c>
      <c r="G1064" s="421" t="s">
        <v>4197</v>
      </c>
      <c r="H1064" s="422" t="s">
        <v>6576</v>
      </c>
      <c r="I1064" s="405"/>
      <c r="J1064" s="405"/>
      <c r="K1064" s="420" t="s">
        <v>4198</v>
      </c>
      <c r="L1064" s="810">
        <v>43004</v>
      </c>
      <c r="M1064" s="427" t="s">
        <v>1497</v>
      </c>
      <c r="N1064" s="596"/>
      <c r="O1064" s="615">
        <v>4280000000</v>
      </c>
    </row>
    <row r="1065" spans="1:15" ht="102">
      <c r="A1065" s="554">
        <v>507</v>
      </c>
      <c r="B1065" s="404"/>
      <c r="C1065" s="420" t="s">
        <v>4199</v>
      </c>
      <c r="D1065" s="420" t="s">
        <v>4200</v>
      </c>
      <c r="E1065" s="420" t="s">
        <v>4201</v>
      </c>
      <c r="F1065" s="420" t="s">
        <v>4202</v>
      </c>
      <c r="G1065" s="421" t="s">
        <v>4203</v>
      </c>
      <c r="H1065" s="422" t="s">
        <v>8100</v>
      </c>
      <c r="I1065" s="405"/>
      <c r="J1065" s="405"/>
      <c r="K1065" s="420" t="s">
        <v>4204</v>
      </c>
      <c r="L1065" s="810">
        <v>43000</v>
      </c>
      <c r="M1065" s="409" t="s">
        <v>4205</v>
      </c>
      <c r="N1065" s="596"/>
      <c r="O1065" s="615">
        <v>166712000</v>
      </c>
    </row>
    <row r="1066" spans="1:15" ht="102">
      <c r="A1066" s="554">
        <v>508</v>
      </c>
      <c r="B1066" s="404"/>
      <c r="C1066" s="420" t="s">
        <v>4206</v>
      </c>
      <c r="D1066" s="420" t="s">
        <v>4207</v>
      </c>
      <c r="E1066" s="420" t="s">
        <v>4208</v>
      </c>
      <c r="F1066" s="420" t="s">
        <v>4209</v>
      </c>
      <c r="G1066" s="421" t="s">
        <v>4210</v>
      </c>
      <c r="H1066" s="422" t="s">
        <v>8100</v>
      </c>
      <c r="I1066" s="405"/>
      <c r="J1066" s="405"/>
      <c r="K1066" s="420" t="s">
        <v>4211</v>
      </c>
      <c r="L1066" s="810">
        <v>43000</v>
      </c>
      <c r="M1066" s="409" t="s">
        <v>4205</v>
      </c>
      <c r="N1066" s="596"/>
      <c r="O1066" s="615">
        <v>28734800</v>
      </c>
    </row>
    <row r="1067" spans="1:15" ht="114.75">
      <c r="A1067" s="554">
        <v>509</v>
      </c>
      <c r="B1067" s="404"/>
      <c r="C1067" s="420" t="s">
        <v>8736</v>
      </c>
      <c r="D1067" s="420" t="s">
        <v>701</v>
      </c>
      <c r="E1067" s="420" t="s">
        <v>702</v>
      </c>
      <c r="F1067" s="420" t="s">
        <v>703</v>
      </c>
      <c r="G1067" s="421" t="s">
        <v>704</v>
      </c>
      <c r="H1067" s="422" t="s">
        <v>8100</v>
      </c>
      <c r="I1067" s="405"/>
      <c r="J1067" s="405"/>
      <c r="K1067" s="420" t="s">
        <v>705</v>
      </c>
      <c r="L1067" s="810">
        <v>43000</v>
      </c>
      <c r="M1067" s="409" t="s">
        <v>4205</v>
      </c>
      <c r="N1067" s="596"/>
      <c r="O1067" s="615">
        <v>33437864</v>
      </c>
    </row>
    <row r="1068" spans="1:15" ht="51">
      <c r="A1068" s="554">
        <v>510</v>
      </c>
      <c r="B1068" s="404"/>
      <c r="C1068" s="420" t="s">
        <v>706</v>
      </c>
      <c r="D1068" s="420" t="s">
        <v>707</v>
      </c>
      <c r="E1068" s="420" t="s">
        <v>708</v>
      </c>
      <c r="F1068" s="420" t="s">
        <v>709</v>
      </c>
      <c r="G1068" s="421" t="s">
        <v>710</v>
      </c>
      <c r="H1068" s="422" t="s">
        <v>8100</v>
      </c>
      <c r="I1068" s="405"/>
      <c r="J1068" s="405"/>
      <c r="K1068" s="420" t="s">
        <v>711</v>
      </c>
      <c r="L1068" s="810">
        <v>43003</v>
      </c>
      <c r="M1068" s="409" t="s">
        <v>4205</v>
      </c>
      <c r="N1068" s="596"/>
      <c r="O1068" s="615">
        <v>28107040</v>
      </c>
    </row>
    <row r="1069" spans="1:15" ht="76.5">
      <c r="A1069" s="554">
        <v>511</v>
      </c>
      <c r="B1069" s="404"/>
      <c r="C1069" s="420" t="s">
        <v>712</v>
      </c>
      <c r="D1069" s="420" t="s">
        <v>2344</v>
      </c>
      <c r="E1069" s="420" t="s">
        <v>2345</v>
      </c>
      <c r="F1069" s="420" t="s">
        <v>2346</v>
      </c>
      <c r="G1069" s="421" t="s">
        <v>2347</v>
      </c>
      <c r="H1069" s="422" t="s">
        <v>8100</v>
      </c>
      <c r="I1069" s="405"/>
      <c r="J1069" s="405"/>
      <c r="K1069" s="420" t="s">
        <v>2348</v>
      </c>
      <c r="L1069" s="810">
        <v>43000</v>
      </c>
      <c r="M1069" s="409" t="s">
        <v>4205</v>
      </c>
      <c r="N1069" s="596"/>
      <c r="O1069" s="615">
        <v>20000000</v>
      </c>
    </row>
    <row r="1070" spans="1:15" ht="63.75">
      <c r="A1070" s="554">
        <v>512</v>
      </c>
      <c r="B1070" s="404"/>
      <c r="C1070" s="420" t="s">
        <v>8940</v>
      </c>
      <c r="D1070" s="420" t="s">
        <v>2349</v>
      </c>
      <c r="E1070" s="420" t="s">
        <v>2350</v>
      </c>
      <c r="F1070" s="420" t="s">
        <v>2351</v>
      </c>
      <c r="G1070" s="421" t="s">
        <v>2352</v>
      </c>
      <c r="H1070" s="422" t="s">
        <v>8100</v>
      </c>
      <c r="I1070" s="405"/>
      <c r="J1070" s="405"/>
      <c r="K1070" s="420" t="s">
        <v>2353</v>
      </c>
      <c r="L1070" s="810">
        <v>42947</v>
      </c>
      <c r="M1070" s="409" t="s">
        <v>8883</v>
      </c>
      <c r="N1070" s="596"/>
      <c r="O1070" s="615">
        <v>30690000</v>
      </c>
    </row>
    <row r="1071" spans="1:15" ht="63.75">
      <c r="A1071" s="554">
        <v>513</v>
      </c>
      <c r="B1071" s="404"/>
      <c r="C1071" s="420" t="s">
        <v>2354</v>
      </c>
      <c r="D1071" s="420" t="s">
        <v>2355</v>
      </c>
      <c r="E1071" s="420" t="s">
        <v>2356</v>
      </c>
      <c r="F1071" s="420" t="s">
        <v>2357</v>
      </c>
      <c r="G1071" s="421" t="s">
        <v>2358</v>
      </c>
      <c r="H1071" s="422" t="s">
        <v>8100</v>
      </c>
      <c r="I1071" s="405"/>
      <c r="J1071" s="405"/>
      <c r="K1071" s="420" t="s">
        <v>2359</v>
      </c>
      <c r="L1071" s="810">
        <v>43000</v>
      </c>
      <c r="M1071" s="409" t="s">
        <v>4205</v>
      </c>
      <c r="N1071" s="596"/>
      <c r="O1071" s="615">
        <v>22260732</v>
      </c>
    </row>
    <row r="1072" spans="1:15" ht="51">
      <c r="A1072" s="554">
        <v>514</v>
      </c>
      <c r="B1072" s="404"/>
      <c r="C1072" s="420" t="s">
        <v>2360</v>
      </c>
      <c r="D1072" s="420" t="s">
        <v>2361</v>
      </c>
      <c r="E1072" s="420" t="s">
        <v>2362</v>
      </c>
      <c r="F1072" s="420" t="s">
        <v>2363</v>
      </c>
      <c r="G1072" s="421" t="s">
        <v>2364</v>
      </c>
      <c r="H1072" s="422" t="s">
        <v>8100</v>
      </c>
      <c r="I1072" s="405"/>
      <c r="J1072" s="405"/>
      <c r="K1072" s="420" t="s">
        <v>2365</v>
      </c>
      <c r="L1072" s="810">
        <v>43003</v>
      </c>
      <c r="M1072" s="409" t="s">
        <v>4205</v>
      </c>
      <c r="N1072" s="596"/>
      <c r="O1072" s="615">
        <v>15000000</v>
      </c>
    </row>
    <row r="1073" spans="1:15" ht="76.5">
      <c r="A1073" s="554">
        <v>515</v>
      </c>
      <c r="B1073" s="404"/>
      <c r="C1073" s="420" t="s">
        <v>4251</v>
      </c>
      <c r="D1073" s="420" t="s">
        <v>4252</v>
      </c>
      <c r="E1073" s="420" t="s">
        <v>4283</v>
      </c>
      <c r="F1073" s="420" t="s">
        <v>4284</v>
      </c>
      <c r="G1073" s="421" t="s">
        <v>4285</v>
      </c>
      <c r="H1073" s="422" t="s">
        <v>8100</v>
      </c>
      <c r="I1073" s="405"/>
      <c r="J1073" s="405"/>
      <c r="K1073" s="420" t="s">
        <v>4286</v>
      </c>
      <c r="L1073" s="810">
        <v>42999</v>
      </c>
      <c r="M1073" s="409" t="s">
        <v>4205</v>
      </c>
      <c r="N1073" s="596"/>
      <c r="O1073" s="615">
        <v>52467000</v>
      </c>
    </row>
    <row r="1074" spans="1:15" ht="51">
      <c r="A1074" s="554">
        <v>516</v>
      </c>
      <c r="B1074" s="404"/>
      <c r="C1074" s="420" t="s">
        <v>4287</v>
      </c>
      <c r="D1074" s="420" t="s">
        <v>4288</v>
      </c>
      <c r="E1074" s="420" t="s">
        <v>4289</v>
      </c>
      <c r="F1074" s="420" t="s">
        <v>4290</v>
      </c>
      <c r="G1074" s="421" t="s">
        <v>4791</v>
      </c>
      <c r="H1074" s="422" t="s">
        <v>8100</v>
      </c>
      <c r="I1074" s="405"/>
      <c r="J1074" s="405"/>
      <c r="K1074" s="420" t="s">
        <v>4291</v>
      </c>
      <c r="L1074" s="810">
        <v>42999</v>
      </c>
      <c r="M1074" s="409" t="s">
        <v>4205</v>
      </c>
      <c r="N1074" s="596"/>
      <c r="O1074" s="615">
        <v>10200000</v>
      </c>
    </row>
    <row r="1075" spans="1:15" ht="63.75">
      <c r="A1075" s="554">
        <v>517</v>
      </c>
      <c r="B1075" s="404"/>
      <c r="C1075" s="420" t="s">
        <v>4292</v>
      </c>
      <c r="D1075" s="420" t="s">
        <v>4293</v>
      </c>
      <c r="E1075" s="420" t="s">
        <v>4294</v>
      </c>
      <c r="F1075" s="420" t="s">
        <v>4295</v>
      </c>
      <c r="G1075" s="421" t="s">
        <v>4296</v>
      </c>
      <c r="H1075" s="422" t="s">
        <v>8100</v>
      </c>
      <c r="I1075" s="405"/>
      <c r="J1075" s="405"/>
      <c r="K1075" s="420" t="s">
        <v>4297</v>
      </c>
      <c r="L1075" s="810">
        <v>43003</v>
      </c>
      <c r="M1075" s="409" t="s">
        <v>4205</v>
      </c>
      <c r="N1075" s="596"/>
      <c r="O1075" s="615">
        <v>10100000</v>
      </c>
    </row>
    <row r="1076" spans="1:15" ht="63.75">
      <c r="A1076" s="554">
        <v>518</v>
      </c>
      <c r="B1076" s="404"/>
      <c r="C1076" s="420" t="s">
        <v>4298</v>
      </c>
      <c r="D1076" s="420" t="s">
        <v>4299</v>
      </c>
      <c r="E1076" s="420" t="s">
        <v>4328</v>
      </c>
      <c r="F1076" s="420" t="s">
        <v>4329</v>
      </c>
      <c r="G1076" s="421" t="s">
        <v>4330</v>
      </c>
      <c r="H1076" s="422" t="s">
        <v>8100</v>
      </c>
      <c r="I1076" s="405"/>
      <c r="J1076" s="405"/>
      <c r="K1076" s="420" t="s">
        <v>4331</v>
      </c>
      <c r="L1076" s="810">
        <v>43006</v>
      </c>
      <c r="M1076" s="409" t="s">
        <v>4205</v>
      </c>
      <c r="N1076" s="596"/>
      <c r="O1076" s="615">
        <v>11000000</v>
      </c>
    </row>
    <row r="1077" spans="1:15" ht="76.5">
      <c r="A1077" s="554">
        <v>519</v>
      </c>
      <c r="B1077" s="404"/>
      <c r="C1077" s="420" t="s">
        <v>4332</v>
      </c>
      <c r="D1077" s="420" t="s">
        <v>4333</v>
      </c>
      <c r="E1077" s="420" t="s">
        <v>4334</v>
      </c>
      <c r="F1077" s="420" t="s">
        <v>4335</v>
      </c>
      <c r="G1077" s="421" t="s">
        <v>4336</v>
      </c>
      <c r="H1077" s="422" t="s">
        <v>8100</v>
      </c>
      <c r="I1077" s="405"/>
      <c r="J1077" s="405"/>
      <c r="K1077" s="420" t="s">
        <v>4337</v>
      </c>
      <c r="L1077" s="810">
        <v>43003</v>
      </c>
      <c r="M1077" s="409" t="s">
        <v>4205</v>
      </c>
      <c r="N1077" s="596"/>
      <c r="O1077" s="615">
        <v>2792171</v>
      </c>
    </row>
    <row r="1078" spans="1:15" ht="51">
      <c r="A1078" s="554">
        <v>520</v>
      </c>
      <c r="B1078" s="404"/>
      <c r="C1078" s="420" t="s">
        <v>4338</v>
      </c>
      <c r="D1078" s="420" t="s">
        <v>4339</v>
      </c>
      <c r="E1078" s="420" t="s">
        <v>4340</v>
      </c>
      <c r="F1078" s="420" t="s">
        <v>4341</v>
      </c>
      <c r="G1078" s="421" t="s">
        <v>2347</v>
      </c>
      <c r="H1078" s="422" t="s">
        <v>8100</v>
      </c>
      <c r="I1078" s="405"/>
      <c r="J1078" s="405"/>
      <c r="K1078" s="420" t="s">
        <v>4342</v>
      </c>
      <c r="L1078" s="810">
        <v>43004</v>
      </c>
      <c r="M1078" s="409" t="s">
        <v>4205</v>
      </c>
      <c r="N1078" s="596"/>
      <c r="O1078" s="615">
        <v>20000000</v>
      </c>
    </row>
    <row r="1079" spans="1:15" ht="51">
      <c r="A1079" s="554">
        <v>521</v>
      </c>
      <c r="B1079" s="404"/>
      <c r="C1079" s="420" t="s">
        <v>4343</v>
      </c>
      <c r="D1079" s="420" t="s">
        <v>4339</v>
      </c>
      <c r="E1079" s="420" t="s">
        <v>4340</v>
      </c>
      <c r="F1079" s="420" t="s">
        <v>4344</v>
      </c>
      <c r="G1079" s="421" t="s">
        <v>4345</v>
      </c>
      <c r="H1079" s="422" t="s">
        <v>8100</v>
      </c>
      <c r="I1079" s="405"/>
      <c r="J1079" s="405"/>
      <c r="K1079" s="420" t="s">
        <v>4346</v>
      </c>
      <c r="L1079" s="810">
        <v>43004</v>
      </c>
      <c r="M1079" s="409" t="s">
        <v>4205</v>
      </c>
      <c r="N1079" s="596"/>
      <c r="O1079" s="615">
        <v>10000000</v>
      </c>
    </row>
    <row r="1080" spans="1:15" ht="51">
      <c r="A1080" s="554">
        <v>522</v>
      </c>
      <c r="B1080" s="404"/>
      <c r="C1080" s="420" t="s">
        <v>4347</v>
      </c>
      <c r="D1080" s="420" t="s">
        <v>4339</v>
      </c>
      <c r="E1080" s="420" t="s">
        <v>4340</v>
      </c>
      <c r="F1080" s="420" t="s">
        <v>4348</v>
      </c>
      <c r="G1080" s="421" t="s">
        <v>4349</v>
      </c>
      <c r="H1080" s="422" t="s">
        <v>8100</v>
      </c>
      <c r="I1080" s="405"/>
      <c r="J1080" s="405"/>
      <c r="K1080" s="420" t="s">
        <v>4350</v>
      </c>
      <c r="L1080" s="810">
        <v>43004</v>
      </c>
      <c r="M1080" s="409" t="s">
        <v>4205</v>
      </c>
      <c r="N1080" s="596"/>
      <c r="O1080" s="615">
        <v>1500000</v>
      </c>
    </row>
    <row r="1081" spans="1:15" ht="89.25">
      <c r="A1081" s="554">
        <v>523</v>
      </c>
      <c r="B1081" s="404"/>
      <c r="C1081" s="420" t="s">
        <v>8736</v>
      </c>
      <c r="D1081" s="420" t="s">
        <v>4351</v>
      </c>
      <c r="E1081" s="420" t="s">
        <v>4352</v>
      </c>
      <c r="F1081" s="420" t="s">
        <v>4353</v>
      </c>
      <c r="G1081" s="421" t="s">
        <v>4354</v>
      </c>
      <c r="H1081" s="422" t="s">
        <v>8100</v>
      </c>
      <c r="I1081" s="405"/>
      <c r="J1081" s="405"/>
      <c r="K1081" s="420" t="s">
        <v>4355</v>
      </c>
      <c r="L1081" s="810">
        <v>43000</v>
      </c>
      <c r="M1081" s="409" t="s">
        <v>4205</v>
      </c>
      <c r="N1081" s="596"/>
      <c r="O1081" s="615">
        <v>1591000</v>
      </c>
    </row>
    <row r="1082" spans="1:15" ht="63.75">
      <c r="A1082" s="554">
        <v>524</v>
      </c>
      <c r="B1082" s="555"/>
      <c r="C1082" s="420" t="s">
        <v>4356</v>
      </c>
      <c r="D1082" s="420" t="s">
        <v>4299</v>
      </c>
      <c r="E1082" s="420" t="s">
        <v>2477</v>
      </c>
      <c r="F1082" s="420" t="s">
        <v>2478</v>
      </c>
      <c r="G1082" s="421" t="s">
        <v>2479</v>
      </c>
      <c r="H1082" s="422" t="s">
        <v>8100</v>
      </c>
      <c r="I1082" s="405"/>
      <c r="J1082" s="405"/>
      <c r="K1082" s="420" t="s">
        <v>2480</v>
      </c>
      <c r="L1082" s="810">
        <v>43006</v>
      </c>
      <c r="M1082" s="409" t="s">
        <v>4205</v>
      </c>
      <c r="N1082" s="596"/>
      <c r="O1082" s="615">
        <v>4000000</v>
      </c>
    </row>
    <row r="1083" spans="1:15" ht="63.75">
      <c r="A1083" s="554">
        <v>525</v>
      </c>
      <c r="B1083" s="555"/>
      <c r="C1083" s="420" t="s">
        <v>2481</v>
      </c>
      <c r="D1083" s="420" t="s">
        <v>2482</v>
      </c>
      <c r="E1083" s="420" t="s">
        <v>2483</v>
      </c>
      <c r="F1083" s="420" t="s">
        <v>2484</v>
      </c>
      <c r="G1083" s="421" t="s">
        <v>2485</v>
      </c>
      <c r="H1083" s="422" t="s">
        <v>8100</v>
      </c>
      <c r="I1083" s="405"/>
      <c r="J1083" s="405"/>
      <c r="K1083" s="420" t="s">
        <v>2486</v>
      </c>
      <c r="L1083" s="810">
        <v>43006</v>
      </c>
      <c r="M1083" s="409" t="s">
        <v>4205</v>
      </c>
      <c r="N1083" s="596"/>
      <c r="O1083" s="615">
        <v>17875000</v>
      </c>
    </row>
    <row r="1084" spans="1:15" ht="51">
      <c r="A1084" s="554">
        <v>526</v>
      </c>
      <c r="B1084" s="597"/>
      <c r="C1084" s="598" t="s">
        <v>4792</v>
      </c>
      <c r="D1084" s="598" t="s">
        <v>4793</v>
      </c>
      <c r="E1084" s="598" t="s">
        <v>4794</v>
      </c>
      <c r="F1084" s="598" t="s">
        <v>4795</v>
      </c>
      <c r="G1084" s="599" t="s">
        <v>4796</v>
      </c>
      <c r="H1084" s="600" t="s">
        <v>8100</v>
      </c>
      <c r="I1084" s="601"/>
      <c r="J1084" s="600"/>
      <c r="K1084" s="602" t="s">
        <v>4797</v>
      </c>
      <c r="L1084" s="832"/>
      <c r="M1084" s="603" t="s">
        <v>4059</v>
      </c>
      <c r="N1084" s="604"/>
      <c r="O1084" s="616">
        <v>5581964</v>
      </c>
    </row>
    <row r="1085" spans="1:15" ht="51">
      <c r="A1085" s="554">
        <v>527</v>
      </c>
      <c r="B1085" s="597"/>
      <c r="C1085" s="598" t="s">
        <v>4798</v>
      </c>
      <c r="D1085" s="598" t="s">
        <v>4799</v>
      </c>
      <c r="E1085" s="598" t="s">
        <v>4800</v>
      </c>
      <c r="F1085" s="598" t="s">
        <v>4801</v>
      </c>
      <c r="G1085" s="599" t="s">
        <v>4802</v>
      </c>
      <c r="H1085" s="600" t="s">
        <v>8100</v>
      </c>
      <c r="I1085" s="601"/>
      <c r="J1085" s="600"/>
      <c r="K1085" s="602" t="s">
        <v>4803</v>
      </c>
      <c r="L1085" s="832"/>
      <c r="M1085" s="603" t="s">
        <v>4059</v>
      </c>
      <c r="N1085" s="604"/>
      <c r="O1085" s="616">
        <v>125881500</v>
      </c>
    </row>
    <row r="1086" spans="1:15" ht="63.75">
      <c r="A1086" s="554">
        <v>528</v>
      </c>
      <c r="B1086" s="555"/>
      <c r="C1086" s="420" t="s">
        <v>2487</v>
      </c>
      <c r="D1086" s="420" t="s">
        <v>2488</v>
      </c>
      <c r="E1086" s="420" t="s">
        <v>2489</v>
      </c>
      <c r="F1086" s="420" t="s">
        <v>2490</v>
      </c>
      <c r="G1086" s="421" t="s">
        <v>4349</v>
      </c>
      <c r="H1086" s="422" t="s">
        <v>8100</v>
      </c>
      <c r="I1086" s="405"/>
      <c r="J1086" s="405"/>
      <c r="K1086" s="420" t="s">
        <v>2491</v>
      </c>
      <c r="L1086" s="810">
        <v>43006</v>
      </c>
      <c r="M1086" s="409" t="s">
        <v>4205</v>
      </c>
      <c r="N1086" s="596"/>
      <c r="O1086" s="615">
        <v>1500000</v>
      </c>
    </row>
    <row r="1087" spans="1:15" ht="76.5">
      <c r="A1087" s="554">
        <v>529</v>
      </c>
      <c r="B1087" s="555"/>
      <c r="C1087" s="420" t="s">
        <v>2492</v>
      </c>
      <c r="D1087" s="420" t="s">
        <v>2493</v>
      </c>
      <c r="E1087" s="420" t="s">
        <v>2494</v>
      </c>
      <c r="F1087" s="420" t="s">
        <v>2495</v>
      </c>
      <c r="G1087" s="421" t="s">
        <v>2496</v>
      </c>
      <c r="H1087" s="422" t="s">
        <v>8100</v>
      </c>
      <c r="I1087" s="405"/>
      <c r="J1087" s="405"/>
      <c r="K1087" s="420" t="s">
        <v>2497</v>
      </c>
      <c r="L1087" s="810">
        <v>43003</v>
      </c>
      <c r="M1087" s="409" t="s">
        <v>7632</v>
      </c>
      <c r="N1087" s="596"/>
      <c r="O1087" s="615">
        <v>6675000</v>
      </c>
    </row>
    <row r="1088" spans="1:15" ht="63.75">
      <c r="A1088" s="554">
        <v>530</v>
      </c>
      <c r="B1088" s="555"/>
      <c r="C1088" s="420" t="s">
        <v>4804</v>
      </c>
      <c r="D1088" s="420" t="s">
        <v>4805</v>
      </c>
      <c r="E1088" s="420" t="s">
        <v>4806</v>
      </c>
      <c r="F1088" s="420" t="s">
        <v>4807</v>
      </c>
      <c r="G1088" s="421" t="s">
        <v>4808</v>
      </c>
      <c r="H1088" s="606" t="s">
        <v>8100</v>
      </c>
      <c r="I1088" s="607"/>
      <c r="J1088" s="607"/>
      <c r="K1088" s="420" t="s">
        <v>4809</v>
      </c>
      <c r="L1088" s="833">
        <v>43006</v>
      </c>
      <c r="M1088" s="608"/>
      <c r="N1088" s="609"/>
      <c r="O1088" s="617">
        <v>9421291</v>
      </c>
    </row>
    <row r="1089" spans="1:15" ht="63.75">
      <c r="A1089" s="554">
        <v>531</v>
      </c>
      <c r="B1089" s="555"/>
      <c r="C1089" s="420" t="s">
        <v>4810</v>
      </c>
      <c r="D1089" s="420" t="s">
        <v>4811</v>
      </c>
      <c r="E1089" s="420" t="s">
        <v>4812</v>
      </c>
      <c r="F1089" s="420" t="s">
        <v>4813</v>
      </c>
      <c r="G1089" s="421" t="s">
        <v>4814</v>
      </c>
      <c r="H1089" s="606" t="s">
        <v>8100</v>
      </c>
      <c r="I1089" s="607"/>
      <c r="J1089" s="607"/>
      <c r="K1089" s="420" t="s">
        <v>4815</v>
      </c>
      <c r="L1089" s="833">
        <v>43005</v>
      </c>
      <c r="M1089" s="608"/>
      <c r="N1089" s="609"/>
      <c r="O1089" s="617">
        <v>57157087</v>
      </c>
    </row>
    <row r="1090" spans="1:15" ht="51">
      <c r="A1090" s="554">
        <v>532</v>
      </c>
      <c r="B1090" s="555"/>
      <c r="C1090" s="420" t="s">
        <v>4816</v>
      </c>
      <c r="D1090" s="420" t="s">
        <v>4817</v>
      </c>
      <c r="E1090" s="420" t="s">
        <v>4818</v>
      </c>
      <c r="F1090" s="420" t="s">
        <v>4819</v>
      </c>
      <c r="G1090" s="421" t="s">
        <v>4820</v>
      </c>
      <c r="H1090" s="606" t="s">
        <v>8100</v>
      </c>
      <c r="I1090" s="607"/>
      <c r="J1090" s="607"/>
      <c r="K1090" s="420" t="s">
        <v>4821</v>
      </c>
      <c r="L1090" s="833">
        <v>43004</v>
      </c>
      <c r="M1090" s="608"/>
      <c r="N1090" s="609"/>
      <c r="O1090" s="617">
        <v>115342625</v>
      </c>
    </row>
    <row r="1091" spans="1:15" ht="114.75">
      <c r="A1091" s="554">
        <v>533</v>
      </c>
      <c r="B1091" s="555"/>
      <c r="C1091" s="420" t="s">
        <v>4822</v>
      </c>
      <c r="D1091" s="420" t="s">
        <v>4823</v>
      </c>
      <c r="E1091" s="420" t="s">
        <v>4824</v>
      </c>
      <c r="F1091" s="420" t="s">
        <v>4825</v>
      </c>
      <c r="G1091" s="421" t="s">
        <v>4826</v>
      </c>
      <c r="H1091" s="606" t="s">
        <v>8100</v>
      </c>
      <c r="I1091" s="607"/>
      <c r="J1091" s="607"/>
      <c r="K1091" s="420" t="s">
        <v>4827</v>
      </c>
      <c r="L1091" s="833">
        <v>43004</v>
      </c>
      <c r="M1091" s="608"/>
      <c r="N1091" s="609"/>
      <c r="O1091" s="617">
        <v>20042000</v>
      </c>
    </row>
    <row r="1092" spans="1:15" ht="51">
      <c r="A1092" s="554">
        <v>534</v>
      </c>
      <c r="B1092" s="555"/>
      <c r="C1092" s="420" t="s">
        <v>4828</v>
      </c>
      <c r="D1092" s="420" t="s">
        <v>3851</v>
      </c>
      <c r="E1092" s="420" t="s">
        <v>7402</v>
      </c>
      <c r="F1092" s="420" t="s">
        <v>7403</v>
      </c>
      <c r="G1092" s="421" t="s">
        <v>7404</v>
      </c>
      <c r="H1092" s="606" t="s">
        <v>8100</v>
      </c>
      <c r="I1092" s="607"/>
      <c r="J1092" s="607"/>
      <c r="K1092" s="420" t="s">
        <v>7405</v>
      </c>
      <c r="L1092" s="833">
        <v>43004</v>
      </c>
      <c r="M1092" s="608"/>
      <c r="N1092" s="609"/>
      <c r="O1092" s="617">
        <v>2700000</v>
      </c>
    </row>
    <row r="1093" spans="1:15" ht="89.25">
      <c r="A1093" s="554">
        <v>535</v>
      </c>
      <c r="B1093" s="595"/>
      <c r="C1093" s="420" t="s">
        <v>7406</v>
      </c>
      <c r="D1093" s="420" t="s">
        <v>7407</v>
      </c>
      <c r="E1093" s="420" t="s">
        <v>7408</v>
      </c>
      <c r="F1093" s="420" t="s">
        <v>7409</v>
      </c>
      <c r="G1093" s="421" t="s">
        <v>7410</v>
      </c>
      <c r="H1093" s="610" t="s">
        <v>8100</v>
      </c>
      <c r="I1093" s="611"/>
      <c r="J1093" s="611"/>
      <c r="K1093" s="420" t="s">
        <v>7411</v>
      </c>
      <c r="L1093" s="624">
        <v>43004</v>
      </c>
      <c r="M1093" s="612"/>
      <c r="N1093" s="605"/>
      <c r="O1093" s="616">
        <v>103273723</v>
      </c>
    </row>
    <row r="1094" spans="1:15" ht="63.75">
      <c r="A1094" s="554">
        <v>536</v>
      </c>
      <c r="B1094" s="595"/>
      <c r="C1094" s="420" t="s">
        <v>7412</v>
      </c>
      <c r="D1094" s="420" t="s">
        <v>7413</v>
      </c>
      <c r="E1094" s="420" t="s">
        <v>7414</v>
      </c>
      <c r="F1094" s="420" t="s">
        <v>7415</v>
      </c>
      <c r="G1094" s="421" t="s">
        <v>7416</v>
      </c>
      <c r="H1094" s="610" t="s">
        <v>8100</v>
      </c>
      <c r="I1094" s="611"/>
      <c r="J1094" s="611"/>
      <c r="K1094" s="420" t="s">
        <v>7417</v>
      </c>
      <c r="L1094" s="624">
        <v>43004</v>
      </c>
      <c r="M1094" s="612"/>
      <c r="N1094" s="605"/>
      <c r="O1094" s="616">
        <v>193187277</v>
      </c>
    </row>
    <row r="1095" spans="1:15" ht="63.75">
      <c r="A1095" s="554">
        <v>537</v>
      </c>
      <c r="B1095" s="595"/>
      <c r="C1095" s="420" t="s">
        <v>7418</v>
      </c>
      <c r="D1095" s="420" t="s">
        <v>7419</v>
      </c>
      <c r="E1095" s="420" t="s">
        <v>7420</v>
      </c>
      <c r="F1095" s="420" t="s">
        <v>7421</v>
      </c>
      <c r="G1095" s="421" t="s">
        <v>7422</v>
      </c>
      <c r="H1095" s="610" t="s">
        <v>8100</v>
      </c>
      <c r="I1095" s="611"/>
      <c r="J1095" s="611"/>
      <c r="K1095" s="420" t="s">
        <v>7423</v>
      </c>
      <c r="L1095" s="624">
        <v>43004</v>
      </c>
      <c r="M1095" s="612"/>
      <c r="N1095" s="605"/>
      <c r="O1095" s="616">
        <v>327854150</v>
      </c>
    </row>
    <row r="1096" spans="1:15" ht="63.75">
      <c r="A1096" s="554">
        <v>538</v>
      </c>
      <c r="B1096" s="595"/>
      <c r="C1096" s="420" t="s">
        <v>7424</v>
      </c>
      <c r="D1096" s="420" t="s">
        <v>7425</v>
      </c>
      <c r="E1096" s="420" t="s">
        <v>7426</v>
      </c>
      <c r="F1096" s="420" t="s">
        <v>7427</v>
      </c>
      <c r="G1096" s="421" t="s">
        <v>7428</v>
      </c>
      <c r="H1096" s="610" t="s">
        <v>8100</v>
      </c>
      <c r="I1096" s="611"/>
      <c r="J1096" s="611"/>
      <c r="K1096" s="420" t="s">
        <v>7429</v>
      </c>
      <c r="L1096" s="624">
        <v>43004</v>
      </c>
      <c r="M1096" s="612"/>
      <c r="N1096" s="605"/>
      <c r="O1096" s="616">
        <v>431640000</v>
      </c>
    </row>
    <row r="1097" spans="1:15" ht="63.75">
      <c r="A1097" s="554">
        <v>539</v>
      </c>
      <c r="B1097" s="595"/>
      <c r="C1097" s="420" t="s">
        <v>7424</v>
      </c>
      <c r="D1097" s="420" t="s">
        <v>7425</v>
      </c>
      <c r="E1097" s="420" t="s">
        <v>7430</v>
      </c>
      <c r="F1097" s="420" t="s">
        <v>7431</v>
      </c>
      <c r="G1097" s="421" t="s">
        <v>7432</v>
      </c>
      <c r="H1097" s="610" t="s">
        <v>8100</v>
      </c>
      <c r="I1097" s="611"/>
      <c r="J1097" s="611"/>
      <c r="K1097" s="420" t="s">
        <v>7433</v>
      </c>
      <c r="L1097" s="624">
        <v>43004</v>
      </c>
      <c r="M1097" s="612"/>
      <c r="N1097" s="605"/>
      <c r="O1097" s="616">
        <v>78000000</v>
      </c>
    </row>
    <row r="1098" spans="1:15" ht="63.75">
      <c r="A1098" s="554">
        <v>540</v>
      </c>
      <c r="B1098" s="483"/>
      <c r="C1098" s="420" t="s">
        <v>7424</v>
      </c>
      <c r="D1098" s="420" t="s">
        <v>7425</v>
      </c>
      <c r="E1098" s="420" t="s">
        <v>7434</v>
      </c>
      <c r="F1098" s="420" t="s">
        <v>7435</v>
      </c>
      <c r="G1098" s="421" t="s">
        <v>7436</v>
      </c>
      <c r="H1098" s="610" t="s">
        <v>8100</v>
      </c>
      <c r="I1098" s="611"/>
      <c r="J1098" s="611"/>
      <c r="K1098" s="420" t="s">
        <v>8689</v>
      </c>
      <c r="L1098" s="624">
        <v>43004</v>
      </c>
      <c r="M1098" s="612"/>
      <c r="N1098" s="605"/>
      <c r="O1098" s="616">
        <v>10632800</v>
      </c>
    </row>
    <row r="1099" spans="1:15" ht="63.75">
      <c r="A1099" s="554">
        <v>541</v>
      </c>
      <c r="B1099" s="483"/>
      <c r="C1099" s="420" t="s">
        <v>8690</v>
      </c>
      <c r="D1099" s="420" t="s">
        <v>7425</v>
      </c>
      <c r="E1099" s="420" t="s">
        <v>8691</v>
      </c>
      <c r="F1099" s="420" t="s">
        <v>8692</v>
      </c>
      <c r="G1099" s="421" t="s">
        <v>8693</v>
      </c>
      <c r="H1099" s="610" t="s">
        <v>8100</v>
      </c>
      <c r="I1099" s="611"/>
      <c r="J1099" s="611"/>
      <c r="K1099" s="420" t="s">
        <v>8694</v>
      </c>
      <c r="L1099" s="624">
        <v>43004</v>
      </c>
      <c r="M1099" s="612"/>
      <c r="N1099" s="605"/>
      <c r="O1099" s="616">
        <v>420514100</v>
      </c>
    </row>
    <row r="1100" spans="1:15" ht="51">
      <c r="A1100" s="554">
        <v>542</v>
      </c>
      <c r="B1100" s="483"/>
      <c r="C1100" s="420" t="s">
        <v>8695</v>
      </c>
      <c r="D1100" s="420" t="s">
        <v>8696</v>
      </c>
      <c r="E1100" s="420" t="s">
        <v>8697</v>
      </c>
      <c r="F1100" s="420" t="s">
        <v>8698</v>
      </c>
      <c r="G1100" s="421" t="s">
        <v>8699</v>
      </c>
      <c r="H1100" s="610" t="s">
        <v>8100</v>
      </c>
      <c r="I1100" s="611"/>
      <c r="J1100" s="611"/>
      <c r="K1100" s="420" t="s">
        <v>8700</v>
      </c>
      <c r="L1100" s="624">
        <v>43006</v>
      </c>
      <c r="M1100" s="612"/>
      <c r="N1100" s="605"/>
      <c r="O1100" s="616">
        <v>88500000</v>
      </c>
    </row>
    <row r="1101" spans="1:15" ht="76.5">
      <c r="A1101" s="554">
        <v>543</v>
      </c>
      <c r="B1101" s="483"/>
      <c r="C1101" s="420" t="s">
        <v>8701</v>
      </c>
      <c r="D1101" s="420" t="s">
        <v>7109</v>
      </c>
      <c r="E1101" s="420" t="s">
        <v>7110</v>
      </c>
      <c r="F1101" s="420" t="s">
        <v>7111</v>
      </c>
      <c r="G1101" s="421" t="s">
        <v>7112</v>
      </c>
      <c r="H1101" s="610" t="s">
        <v>8100</v>
      </c>
      <c r="I1101" s="611"/>
      <c r="J1101" s="611"/>
      <c r="K1101" s="420" t="s">
        <v>7113</v>
      </c>
      <c r="L1101" s="624">
        <v>43006</v>
      </c>
      <c r="M1101" s="612"/>
      <c r="N1101" s="605"/>
      <c r="O1101" s="616">
        <v>131008750</v>
      </c>
    </row>
    <row r="1102" spans="1:15" ht="51">
      <c r="A1102" s="554">
        <v>544</v>
      </c>
      <c r="B1102" s="483"/>
      <c r="C1102" s="420" t="s">
        <v>7114</v>
      </c>
      <c r="D1102" s="420" t="s">
        <v>7115</v>
      </c>
      <c r="E1102" s="420" t="s">
        <v>7116</v>
      </c>
      <c r="F1102" s="420" t="s">
        <v>7117</v>
      </c>
      <c r="G1102" s="421" t="s">
        <v>7118</v>
      </c>
      <c r="H1102" s="610" t="s">
        <v>8100</v>
      </c>
      <c r="I1102" s="611"/>
      <c r="J1102" s="611"/>
      <c r="K1102" s="420" t="s">
        <v>7119</v>
      </c>
      <c r="L1102" s="624">
        <v>43005</v>
      </c>
      <c r="M1102" s="612"/>
      <c r="N1102" s="605"/>
      <c r="O1102" s="616">
        <v>179200000</v>
      </c>
    </row>
    <row r="1103" spans="1:15" ht="63.75">
      <c r="A1103" s="554">
        <v>545</v>
      </c>
      <c r="B1103" s="483"/>
      <c r="C1103" s="420" t="s">
        <v>7120</v>
      </c>
      <c r="D1103" s="420" t="s">
        <v>7115</v>
      </c>
      <c r="E1103" s="420" t="s">
        <v>7121</v>
      </c>
      <c r="F1103" s="420" t="s">
        <v>7122</v>
      </c>
      <c r="G1103" s="421" t="s">
        <v>7123</v>
      </c>
      <c r="H1103" s="610" t="s">
        <v>8100</v>
      </c>
      <c r="I1103" s="611"/>
      <c r="J1103" s="611"/>
      <c r="K1103" s="420" t="s">
        <v>7124</v>
      </c>
      <c r="L1103" s="624">
        <v>43005</v>
      </c>
      <c r="M1103" s="612"/>
      <c r="N1103" s="605"/>
      <c r="O1103" s="616">
        <v>42500000</v>
      </c>
    </row>
    <row r="1104" spans="1:15" ht="51">
      <c r="A1104" s="554">
        <v>546</v>
      </c>
      <c r="B1104" s="483"/>
      <c r="C1104" s="420" t="s">
        <v>3280</v>
      </c>
      <c r="D1104" s="420" t="s">
        <v>7125</v>
      </c>
      <c r="E1104" s="420" t="s">
        <v>7126</v>
      </c>
      <c r="F1104" s="420" t="s">
        <v>7127</v>
      </c>
      <c r="G1104" s="421" t="s">
        <v>7128</v>
      </c>
      <c r="H1104" s="610" t="s">
        <v>8100</v>
      </c>
      <c r="I1104" s="611"/>
      <c r="J1104" s="611"/>
      <c r="K1104" s="420" t="s">
        <v>7129</v>
      </c>
      <c r="L1104" s="624">
        <v>43006</v>
      </c>
      <c r="M1104" s="612"/>
      <c r="N1104" s="605"/>
      <c r="O1104" s="616">
        <v>1091316999</v>
      </c>
    </row>
    <row r="1105" spans="1:15" ht="63.75">
      <c r="A1105" s="554">
        <v>547</v>
      </c>
      <c r="B1105" s="613"/>
      <c r="C1105" s="420" t="s">
        <v>8690</v>
      </c>
      <c r="D1105" s="420" t="s">
        <v>7425</v>
      </c>
      <c r="E1105" s="420" t="s">
        <v>7130</v>
      </c>
      <c r="F1105" s="420" t="s">
        <v>7131</v>
      </c>
      <c r="G1105" s="421" t="s">
        <v>7132</v>
      </c>
      <c r="H1105" s="610" t="s">
        <v>8100</v>
      </c>
      <c r="I1105" s="611"/>
      <c r="J1105" s="611"/>
      <c r="K1105" s="420" t="s">
        <v>7133</v>
      </c>
      <c r="L1105" s="624">
        <v>43006</v>
      </c>
      <c r="M1105" s="612"/>
      <c r="N1105" s="605">
        <v>16157000</v>
      </c>
      <c r="O1105" s="616">
        <v>16157000</v>
      </c>
    </row>
    <row r="1106" spans="1:15" ht="51">
      <c r="A1106" s="639">
        <v>548</v>
      </c>
      <c r="B1106" s="857"/>
      <c r="C1106" s="644" t="s">
        <v>8430</v>
      </c>
      <c r="D1106" s="644" t="s">
        <v>8431</v>
      </c>
      <c r="E1106" s="644" t="s">
        <v>8432</v>
      </c>
      <c r="F1106" s="644" t="s">
        <v>8433</v>
      </c>
      <c r="G1106" s="647" t="s">
        <v>8434</v>
      </c>
      <c r="H1106" s="770" t="s">
        <v>8100</v>
      </c>
      <c r="I1106" s="767"/>
      <c r="J1106" s="767"/>
      <c r="K1106" s="644" t="s">
        <v>8435</v>
      </c>
      <c r="L1106" s="768">
        <v>43047</v>
      </c>
      <c r="M1106" s="834"/>
      <c r="N1106" s="835"/>
      <c r="O1106" s="284">
        <v>433713619</v>
      </c>
    </row>
    <row r="1107" spans="1:15" ht="63.75">
      <c r="A1107" s="639">
        <v>549</v>
      </c>
      <c r="B1107" s="857"/>
      <c r="C1107" s="644" t="s">
        <v>8436</v>
      </c>
      <c r="D1107" s="644" t="s">
        <v>8437</v>
      </c>
      <c r="E1107" s="644" t="s">
        <v>8438</v>
      </c>
      <c r="F1107" s="644" t="s">
        <v>8439</v>
      </c>
      <c r="G1107" s="647" t="s">
        <v>8440</v>
      </c>
      <c r="H1107" s="770" t="s">
        <v>8100</v>
      </c>
      <c r="I1107" s="767"/>
      <c r="J1107" s="767"/>
      <c r="K1107" s="644" t="s">
        <v>8441</v>
      </c>
      <c r="L1107" s="768">
        <v>43061</v>
      </c>
      <c r="M1107" s="834"/>
      <c r="N1107" s="835"/>
      <c r="O1107" s="284">
        <v>2851313815</v>
      </c>
    </row>
    <row r="1108" spans="1:15" ht="51">
      <c r="A1108" s="639">
        <v>550</v>
      </c>
      <c r="B1108" s="857"/>
      <c r="C1108" s="644" t="s">
        <v>8442</v>
      </c>
      <c r="D1108" s="644" t="s">
        <v>8443</v>
      </c>
      <c r="E1108" s="644" t="s">
        <v>8444</v>
      </c>
      <c r="F1108" s="644" t="s">
        <v>8445</v>
      </c>
      <c r="G1108" s="647" t="s">
        <v>8446</v>
      </c>
      <c r="H1108" s="770" t="s">
        <v>8100</v>
      </c>
      <c r="I1108" s="767"/>
      <c r="J1108" s="767"/>
      <c r="K1108" s="644" t="s">
        <v>8447</v>
      </c>
      <c r="L1108" s="768">
        <v>43103</v>
      </c>
      <c r="M1108" s="834"/>
      <c r="N1108" s="835"/>
      <c r="O1108" s="284">
        <v>66000000</v>
      </c>
    </row>
    <row r="1109" spans="1:15" ht="51">
      <c r="A1109" s="639">
        <v>551</v>
      </c>
      <c r="B1109" s="857"/>
      <c r="C1109" s="644" t="s">
        <v>8448</v>
      </c>
      <c r="D1109" s="644" t="s">
        <v>8443</v>
      </c>
      <c r="E1109" s="644" t="s">
        <v>8444</v>
      </c>
      <c r="F1109" s="644" t="s">
        <v>8449</v>
      </c>
      <c r="G1109" s="647" t="s">
        <v>8450</v>
      </c>
      <c r="H1109" s="770" t="s">
        <v>8100</v>
      </c>
      <c r="I1109" s="767"/>
      <c r="J1109" s="767"/>
      <c r="K1109" s="644" t="s">
        <v>8451</v>
      </c>
      <c r="L1109" s="768">
        <v>43103</v>
      </c>
      <c r="M1109" s="834"/>
      <c r="N1109" s="835"/>
      <c r="O1109" s="284">
        <v>1650000</v>
      </c>
    </row>
    <row r="1110" spans="1:15" ht="51">
      <c r="A1110" s="639">
        <v>552</v>
      </c>
      <c r="B1110" s="858"/>
      <c r="C1110" s="640" t="s">
        <v>8452</v>
      </c>
      <c r="D1110" s="644" t="s">
        <v>8443</v>
      </c>
      <c r="E1110" s="640" t="s">
        <v>8453</v>
      </c>
      <c r="F1110" s="640" t="s">
        <v>8454</v>
      </c>
      <c r="G1110" s="641" t="s">
        <v>8455</v>
      </c>
      <c r="H1110" s="859" t="s">
        <v>8100</v>
      </c>
      <c r="I1110" s="860"/>
      <c r="J1110" s="860"/>
      <c r="K1110" s="640" t="s">
        <v>8456</v>
      </c>
      <c r="L1110" s="861">
        <v>43105</v>
      </c>
      <c r="M1110" s="836"/>
      <c r="N1110" s="835"/>
      <c r="O1110" s="865">
        <v>51000000</v>
      </c>
    </row>
    <row r="1111" spans="1:15" ht="51">
      <c r="A1111" s="639">
        <v>553</v>
      </c>
      <c r="B1111" s="853"/>
      <c r="C1111" s="644" t="s">
        <v>8457</v>
      </c>
      <c r="D1111" s="644" t="s">
        <v>8458</v>
      </c>
      <c r="E1111" s="644" t="s">
        <v>8459</v>
      </c>
      <c r="F1111" s="644" t="s">
        <v>8460</v>
      </c>
      <c r="G1111" s="647" t="s">
        <v>8461</v>
      </c>
      <c r="H1111" s="856" t="s">
        <v>8100</v>
      </c>
      <c r="I1111" s="854"/>
      <c r="J1111" s="854"/>
      <c r="K1111" s="644" t="s">
        <v>8462</v>
      </c>
      <c r="L1111" s="855">
        <v>43084</v>
      </c>
      <c r="M1111" s="834"/>
      <c r="N1111" s="837"/>
      <c r="O1111" s="866">
        <v>550000000</v>
      </c>
    </row>
    <row r="1112" spans="1:15" ht="51">
      <c r="A1112" s="639">
        <v>554</v>
      </c>
      <c r="B1112" s="853"/>
      <c r="C1112" s="644" t="s">
        <v>5810</v>
      </c>
      <c r="D1112" s="644" t="s">
        <v>8463</v>
      </c>
      <c r="E1112" s="644" t="s">
        <v>8464</v>
      </c>
      <c r="F1112" s="644" t="s">
        <v>8465</v>
      </c>
      <c r="G1112" s="647" t="s">
        <v>8466</v>
      </c>
      <c r="H1112" s="856" t="s">
        <v>8100</v>
      </c>
      <c r="I1112" s="854"/>
      <c r="J1112" s="854"/>
      <c r="K1112" s="644" t="s">
        <v>8467</v>
      </c>
      <c r="L1112" s="855">
        <v>43081</v>
      </c>
      <c r="M1112" s="834"/>
      <c r="N1112" s="837"/>
      <c r="O1112" s="866">
        <v>5020595000</v>
      </c>
    </row>
    <row r="1113" spans="1:15" ht="51">
      <c r="A1113" s="639">
        <v>555</v>
      </c>
      <c r="B1113" s="853"/>
      <c r="C1113" s="644" t="s">
        <v>8468</v>
      </c>
      <c r="D1113" s="644" t="s">
        <v>8469</v>
      </c>
      <c r="E1113" s="644" t="s">
        <v>8470</v>
      </c>
      <c r="F1113" s="644" t="s">
        <v>8471</v>
      </c>
      <c r="G1113" s="647" t="s">
        <v>8472</v>
      </c>
      <c r="H1113" s="856" t="s">
        <v>8100</v>
      </c>
      <c r="I1113" s="854"/>
      <c r="J1113" s="854"/>
      <c r="K1113" s="644" t="s">
        <v>8473</v>
      </c>
      <c r="L1113" s="855">
        <v>43136</v>
      </c>
      <c r="M1113" s="834"/>
      <c r="N1113" s="837"/>
      <c r="O1113" s="866">
        <f>800000*60</f>
        <v>48000000</v>
      </c>
    </row>
    <row r="1114" spans="1:15" ht="51">
      <c r="A1114" s="639">
        <v>556</v>
      </c>
      <c r="B1114" s="853"/>
      <c r="C1114" s="644" t="s">
        <v>101</v>
      </c>
      <c r="D1114" s="644" t="s">
        <v>8474</v>
      </c>
      <c r="E1114" s="644" t="s">
        <v>8475</v>
      </c>
      <c r="F1114" s="644" t="s">
        <v>8476</v>
      </c>
      <c r="G1114" s="647" t="s">
        <v>8477</v>
      </c>
      <c r="H1114" s="856" t="s">
        <v>8100</v>
      </c>
      <c r="I1114" s="854"/>
      <c r="J1114" s="854"/>
      <c r="K1114" s="644" t="s">
        <v>8478</v>
      </c>
      <c r="L1114" s="855">
        <v>43346</v>
      </c>
      <c r="M1114" s="834"/>
      <c r="N1114" s="837"/>
      <c r="O1114" s="866">
        <v>24000000</v>
      </c>
    </row>
    <row r="1115" spans="1:15" ht="51">
      <c r="A1115" s="639">
        <v>557</v>
      </c>
      <c r="B1115" s="853"/>
      <c r="C1115" s="644" t="s">
        <v>101</v>
      </c>
      <c r="D1115" s="644" t="s">
        <v>8474</v>
      </c>
      <c r="E1115" s="644" t="s">
        <v>8475</v>
      </c>
      <c r="F1115" s="644" t="s">
        <v>8479</v>
      </c>
      <c r="G1115" s="647" t="s">
        <v>8480</v>
      </c>
      <c r="H1115" s="856" t="s">
        <v>8100</v>
      </c>
      <c r="I1115" s="854"/>
      <c r="J1115" s="854"/>
      <c r="K1115" s="644" t="s">
        <v>8481</v>
      </c>
      <c r="L1115" s="855">
        <v>43346</v>
      </c>
      <c r="M1115" s="834"/>
      <c r="N1115" s="837"/>
      <c r="O1115" s="866">
        <v>500000000</v>
      </c>
    </row>
    <row r="1116" spans="1:15" ht="63.75">
      <c r="A1116" s="639">
        <v>558</v>
      </c>
      <c r="B1116" s="862"/>
      <c r="C1116" s="644" t="s">
        <v>8690</v>
      </c>
      <c r="D1116" s="644" t="s">
        <v>7425</v>
      </c>
      <c r="E1116" s="644" t="s">
        <v>7134</v>
      </c>
      <c r="F1116" s="644" t="s">
        <v>7135</v>
      </c>
      <c r="G1116" s="647" t="s">
        <v>7136</v>
      </c>
      <c r="H1116" s="863" t="s">
        <v>8100</v>
      </c>
      <c r="I1116" s="864"/>
      <c r="J1116" s="864"/>
      <c r="K1116" s="644" t="s">
        <v>7137</v>
      </c>
      <c r="L1116" s="875" t="s">
        <v>387</v>
      </c>
      <c r="M1116" s="612"/>
      <c r="N1116" s="605"/>
      <c r="O1116" s="867">
        <v>459239564</v>
      </c>
    </row>
    <row r="1117" spans="1:15" ht="76.5">
      <c r="A1117" s="639">
        <v>559</v>
      </c>
      <c r="B1117" s="61"/>
      <c r="C1117" s="644" t="s">
        <v>381</v>
      </c>
      <c r="D1117" s="644" t="s">
        <v>382</v>
      </c>
      <c r="E1117" s="644" t="s">
        <v>383</v>
      </c>
      <c r="F1117" s="644" t="s">
        <v>384</v>
      </c>
      <c r="G1117" s="647" t="s">
        <v>385</v>
      </c>
      <c r="H1117" s="770" t="s">
        <v>8100</v>
      </c>
      <c r="I1117" s="767"/>
      <c r="J1117" s="767"/>
      <c r="K1117" s="644" t="s">
        <v>386</v>
      </c>
      <c r="L1117" s="337" t="s">
        <v>140</v>
      </c>
      <c r="M1117" s="874"/>
      <c r="N1117" s="872"/>
      <c r="O1117" s="876">
        <v>10523268975</v>
      </c>
    </row>
    <row r="1118" spans="1:15" ht="12.75">
      <c r="A1118" s="639"/>
      <c r="B1118" s="61"/>
      <c r="C1118" s="640"/>
      <c r="D1118" s="640"/>
      <c r="E1118" s="640"/>
      <c r="F1118" s="640"/>
      <c r="G1118" s="641"/>
      <c r="H1118" s="642"/>
      <c r="I1118" s="643"/>
      <c r="J1118" s="643"/>
      <c r="K1118" s="644"/>
      <c r="L1118" s="645"/>
      <c r="M1118" s="771"/>
      <c r="N1118" s="646"/>
      <c r="O1118" s="870"/>
    </row>
    <row r="1119" spans="1:15" ht="12.75">
      <c r="A1119" s="639"/>
      <c r="B1119" s="61"/>
      <c r="C1119" s="640"/>
      <c r="D1119" s="640"/>
      <c r="E1119" s="640"/>
      <c r="F1119" s="640"/>
      <c r="G1119" s="641"/>
      <c r="H1119" s="642"/>
      <c r="I1119" s="643"/>
      <c r="J1119" s="643"/>
      <c r="K1119" s="644"/>
      <c r="L1119" s="645"/>
      <c r="M1119" s="771"/>
      <c r="N1119" s="646"/>
      <c r="O1119" s="870"/>
    </row>
    <row r="1120" spans="1:15" ht="12.75">
      <c r="A1120" s="639"/>
      <c r="B1120" s="61"/>
      <c r="C1120" s="640"/>
      <c r="D1120" s="640"/>
      <c r="E1120" s="640"/>
      <c r="F1120" s="640"/>
      <c r="G1120" s="641"/>
      <c r="H1120" s="642"/>
      <c r="I1120" s="643"/>
      <c r="J1120" s="643"/>
      <c r="K1120" s="644"/>
      <c r="L1120" s="645"/>
      <c r="M1120" s="771"/>
      <c r="N1120" s="646"/>
      <c r="O1120" s="870"/>
    </row>
    <row r="1121" spans="1:15" ht="12.75">
      <c r="A1121" s="639"/>
      <c r="B1121" s="61"/>
      <c r="C1121" s="644"/>
      <c r="D1121" s="644"/>
      <c r="E1121" s="644"/>
      <c r="F1121" s="644"/>
      <c r="G1121" s="647"/>
      <c r="H1121" s="642"/>
      <c r="I1121" s="643"/>
      <c r="J1121" s="643"/>
      <c r="K1121" s="644"/>
      <c r="L1121" s="645"/>
      <c r="M1121" s="772"/>
      <c r="N1121" s="648"/>
      <c r="O1121" s="616"/>
    </row>
    <row r="1122" spans="1:15" ht="12.75">
      <c r="A1122" s="639"/>
      <c r="B1122" s="61"/>
      <c r="C1122" s="644"/>
      <c r="D1122" s="644"/>
      <c r="E1122" s="644"/>
      <c r="F1122" s="644"/>
      <c r="G1122" s="647"/>
      <c r="H1122" s="642"/>
      <c r="I1122" s="643"/>
      <c r="J1122" s="643"/>
      <c r="K1122" s="644"/>
      <c r="L1122" s="645"/>
      <c r="M1122" s="772"/>
      <c r="N1122" s="648"/>
      <c r="O1122" s="616"/>
    </row>
    <row r="1123" spans="1:15" ht="12.75">
      <c r="A1123" s="639"/>
      <c r="B1123" s="61"/>
      <c r="C1123" s="644"/>
      <c r="D1123" s="644"/>
      <c r="E1123" s="644"/>
      <c r="F1123" s="644"/>
      <c r="G1123" s="647"/>
      <c r="H1123" s="642"/>
      <c r="I1123" s="643"/>
      <c r="J1123" s="643"/>
      <c r="K1123" s="644"/>
      <c r="L1123" s="645"/>
      <c r="M1123" s="772"/>
      <c r="N1123" s="648"/>
      <c r="O1123" s="616"/>
    </row>
    <row r="1124" spans="1:15" ht="12.75">
      <c r="A1124" s="639"/>
      <c r="B1124" s="61"/>
      <c r="C1124" s="61"/>
      <c r="D1124" s="61"/>
      <c r="E1124" s="61"/>
      <c r="F1124" s="61"/>
      <c r="G1124" s="61"/>
      <c r="H1124" s="61"/>
      <c r="I1124" s="61"/>
      <c r="J1124" s="61"/>
      <c r="K1124" s="769"/>
      <c r="L1124" s="61"/>
      <c r="M1124" s="61"/>
      <c r="N1124" s="61"/>
      <c r="O1124" s="871"/>
    </row>
    <row r="1125" spans="1:15" ht="12.75">
      <c r="A1125" s="639"/>
      <c r="B1125" s="231"/>
      <c r="C1125" s="231"/>
      <c r="D1125" s="230"/>
      <c r="E1125" s="232"/>
      <c r="F1125" s="231"/>
      <c r="G1125" s="233"/>
      <c r="H1125" s="230"/>
      <c r="I1125" s="230"/>
      <c r="J1125" s="230"/>
      <c r="K1125" s="230"/>
      <c r="L1125" s="230"/>
      <c r="M1125" s="230"/>
      <c r="N1125" s="61"/>
      <c r="O1125" s="343"/>
    </row>
    <row r="1126" spans="1:15" ht="12.75">
      <c r="A1126" s="554"/>
      <c r="B1126" s="873"/>
      <c r="C1126" s="231"/>
      <c r="D1126" s="230"/>
      <c r="E1126" s="232"/>
      <c r="F1126" s="230"/>
      <c r="G1126" s="232"/>
      <c r="H1126" s="230"/>
      <c r="I1126" s="230"/>
      <c r="J1126" s="230"/>
      <c r="K1126" s="230"/>
      <c r="L1126" s="230"/>
      <c r="M1126" s="68"/>
      <c r="N1126" s="61"/>
      <c r="O1126" s="343"/>
    </row>
    <row r="1127" spans="1:13" ht="21.75" customHeight="1">
      <c r="A1127" s="89" t="s">
        <v>1055</v>
      </c>
      <c r="B1127" s="974" t="s">
        <v>4405</v>
      </c>
      <c r="C1127" s="975"/>
      <c r="D1127" s="90"/>
      <c r="E1127" s="90"/>
      <c r="F1127" s="91"/>
      <c r="G1127" s="92"/>
      <c r="H1127" s="92"/>
      <c r="I1127" s="90"/>
      <c r="J1127" s="92"/>
      <c r="K1127" s="90"/>
      <c r="L1127" s="90"/>
      <c r="M1127" s="93"/>
    </row>
    <row r="1128" spans="1:14" ht="15">
      <c r="A1128" s="69"/>
      <c r="B1128" s="125">
        <v>125</v>
      </c>
      <c r="C1128" s="301">
        <v>43408</v>
      </c>
      <c r="D1128" s="7"/>
      <c r="E1128" s="7"/>
      <c r="F1128" s="47"/>
      <c r="G1128" s="223">
        <f>SUM(M1129:M1258)</f>
        <v>8022853508</v>
      </c>
      <c r="H1128" s="42"/>
      <c r="I1128" s="7"/>
      <c r="J1128" s="42"/>
      <c r="K1128" s="24"/>
      <c r="L1128" s="24"/>
      <c r="M1128" s="23"/>
      <c r="N1128" s="495"/>
    </row>
    <row r="1129" spans="1:13" ht="51">
      <c r="A1129" s="42">
        <v>1</v>
      </c>
      <c r="B1129" s="24"/>
      <c r="C1129" s="24" t="s">
        <v>194</v>
      </c>
      <c r="D1129" s="24" t="s">
        <v>195</v>
      </c>
      <c r="E1129" s="24" t="s">
        <v>196</v>
      </c>
      <c r="F1129" s="24" t="s">
        <v>197</v>
      </c>
      <c r="G1129" s="24" t="s">
        <v>7044</v>
      </c>
      <c r="H1129" s="242" t="s">
        <v>6576</v>
      </c>
      <c r="I1129" s="24"/>
      <c r="J1129" s="24"/>
      <c r="K1129" s="243">
        <v>42268</v>
      </c>
      <c r="L1129" s="24" t="s">
        <v>198</v>
      </c>
      <c r="M1129" s="505">
        <v>2625000</v>
      </c>
    </row>
    <row r="1130" spans="1:13" ht="51">
      <c r="A1130" s="42">
        <v>2</v>
      </c>
      <c r="B1130" s="42"/>
      <c r="C1130" s="42" t="s">
        <v>199</v>
      </c>
      <c r="D1130" s="24" t="s">
        <v>195</v>
      </c>
      <c r="E1130" s="24" t="s">
        <v>200</v>
      </c>
      <c r="F1130" s="24" t="s">
        <v>201</v>
      </c>
      <c r="G1130" s="24" t="s">
        <v>7045</v>
      </c>
      <c r="H1130" s="244" t="s">
        <v>6576</v>
      </c>
      <c r="I1130" s="42"/>
      <c r="J1130" s="42"/>
      <c r="K1130" s="130">
        <v>42206</v>
      </c>
      <c r="L1130" s="24" t="s">
        <v>202</v>
      </c>
      <c r="M1130" s="504">
        <v>200000</v>
      </c>
    </row>
    <row r="1131" spans="1:13" ht="51">
      <c r="A1131" s="42">
        <v>3</v>
      </c>
      <c r="B1131" s="42"/>
      <c r="C1131" s="42" t="s">
        <v>203</v>
      </c>
      <c r="D1131" s="24" t="s">
        <v>195</v>
      </c>
      <c r="E1131" s="24" t="s">
        <v>8362</v>
      </c>
      <c r="F1131" s="24" t="s">
        <v>8363</v>
      </c>
      <c r="G1131" s="24" t="s">
        <v>7046</v>
      </c>
      <c r="H1131" s="244" t="s">
        <v>6576</v>
      </c>
      <c r="I1131" s="42"/>
      <c r="J1131" s="42"/>
      <c r="K1131" s="130">
        <v>42203</v>
      </c>
      <c r="L1131" s="24" t="s">
        <v>8364</v>
      </c>
      <c r="M1131" s="504">
        <v>11259999</v>
      </c>
    </row>
    <row r="1132" spans="1:13" ht="51">
      <c r="A1132" s="42">
        <v>4</v>
      </c>
      <c r="B1132" s="24"/>
      <c r="C1132" s="42" t="s">
        <v>8365</v>
      </c>
      <c r="D1132" s="24" t="s">
        <v>195</v>
      </c>
      <c r="E1132" s="24" t="s">
        <v>1650</v>
      </c>
      <c r="F1132" s="24" t="s">
        <v>1651</v>
      </c>
      <c r="G1132" s="24" t="s">
        <v>7047</v>
      </c>
      <c r="H1132" s="244" t="s">
        <v>6576</v>
      </c>
      <c r="I1132" s="42"/>
      <c r="J1132" s="42"/>
      <c r="K1132" s="130">
        <v>42203</v>
      </c>
      <c r="L1132" s="24" t="s">
        <v>3559</v>
      </c>
      <c r="M1132" s="504">
        <v>7276000</v>
      </c>
    </row>
    <row r="1133" spans="1:13" ht="51">
      <c r="A1133" s="42">
        <v>5</v>
      </c>
      <c r="B1133" s="42"/>
      <c r="C1133" s="42" t="s">
        <v>3560</v>
      </c>
      <c r="D1133" s="24" t="s">
        <v>3561</v>
      </c>
      <c r="E1133" s="24" t="s">
        <v>3562</v>
      </c>
      <c r="F1133" s="24" t="s">
        <v>629</v>
      </c>
      <c r="G1133" s="24" t="s">
        <v>7048</v>
      </c>
      <c r="H1133" s="244" t="s">
        <v>6576</v>
      </c>
      <c r="I1133" s="42"/>
      <c r="J1133" s="42"/>
      <c r="K1133" s="130">
        <v>42203</v>
      </c>
      <c r="L1133" s="24" t="s">
        <v>5230</v>
      </c>
      <c r="M1133" s="504">
        <v>64321500</v>
      </c>
    </row>
    <row r="1134" spans="1:13" ht="51">
      <c r="A1134" s="42">
        <v>6</v>
      </c>
      <c r="B1134" s="24"/>
      <c r="C1134" s="42" t="s">
        <v>5593</v>
      </c>
      <c r="D1134" s="24" t="s">
        <v>5594</v>
      </c>
      <c r="E1134" s="24" t="s">
        <v>5595</v>
      </c>
      <c r="F1134" s="24" t="s">
        <v>5596</v>
      </c>
      <c r="G1134" s="24" t="s">
        <v>7049</v>
      </c>
      <c r="H1134" s="244" t="s">
        <v>6576</v>
      </c>
      <c r="I1134" s="42"/>
      <c r="J1134" s="42"/>
      <c r="K1134" s="130">
        <v>42171</v>
      </c>
      <c r="L1134" s="417" t="s">
        <v>5597</v>
      </c>
      <c r="M1134" s="504">
        <v>870000</v>
      </c>
    </row>
    <row r="1135" spans="1:13" ht="63.75">
      <c r="A1135" s="42">
        <v>7</v>
      </c>
      <c r="B1135" s="42"/>
      <c r="C1135" s="24" t="s">
        <v>5598</v>
      </c>
      <c r="D1135" s="24" t="s">
        <v>5599</v>
      </c>
      <c r="E1135" s="24" t="s">
        <v>5600</v>
      </c>
      <c r="F1135" s="24" t="s">
        <v>5601</v>
      </c>
      <c r="G1135" s="24" t="s">
        <v>4006</v>
      </c>
      <c r="H1135" s="244" t="s">
        <v>6576</v>
      </c>
      <c r="I1135" s="42"/>
      <c r="J1135" s="42"/>
      <c r="K1135" s="130">
        <v>41879</v>
      </c>
      <c r="L1135" s="24" t="s">
        <v>2657</v>
      </c>
      <c r="M1135" s="504">
        <v>1015236</v>
      </c>
    </row>
    <row r="1136" spans="1:13" ht="63.75">
      <c r="A1136" s="42">
        <v>8</v>
      </c>
      <c r="B1136" s="42"/>
      <c r="C1136" s="24" t="s">
        <v>2658</v>
      </c>
      <c r="D1136" s="24" t="s">
        <v>5599</v>
      </c>
      <c r="E1136" s="24" t="s">
        <v>2659</v>
      </c>
      <c r="F1136" s="24" t="s">
        <v>7973</v>
      </c>
      <c r="G1136" s="24" t="s">
        <v>7739</v>
      </c>
      <c r="H1136" s="244" t="s">
        <v>6576</v>
      </c>
      <c r="I1136" s="42"/>
      <c r="J1136" s="42"/>
      <c r="K1136" s="130">
        <v>41877</v>
      </c>
      <c r="L1136" s="24" t="s">
        <v>7974</v>
      </c>
      <c r="M1136" s="504">
        <v>1994975</v>
      </c>
    </row>
    <row r="1137" spans="1:13" ht="63.75">
      <c r="A1137" s="42">
        <v>9</v>
      </c>
      <c r="B1137" s="24"/>
      <c r="C1137" s="24" t="s">
        <v>2658</v>
      </c>
      <c r="D1137" s="24" t="s">
        <v>5599</v>
      </c>
      <c r="E1137" s="24" t="s">
        <v>7975</v>
      </c>
      <c r="F1137" s="24" t="s">
        <v>5070</v>
      </c>
      <c r="G1137" s="24" t="s">
        <v>6126</v>
      </c>
      <c r="H1137" s="244" t="s">
        <v>6576</v>
      </c>
      <c r="I1137" s="42"/>
      <c r="J1137" s="42"/>
      <c r="K1137" s="130">
        <v>41880</v>
      </c>
      <c r="L1137" s="24" t="s">
        <v>5071</v>
      </c>
      <c r="M1137" s="504">
        <v>10704567</v>
      </c>
    </row>
    <row r="1138" spans="1:13" ht="63.75">
      <c r="A1138" s="42">
        <v>10</v>
      </c>
      <c r="B1138" s="42"/>
      <c r="C1138" s="24" t="s">
        <v>2658</v>
      </c>
      <c r="D1138" s="24" t="s">
        <v>5599</v>
      </c>
      <c r="E1138" s="24" t="s">
        <v>3092</v>
      </c>
      <c r="F1138" s="24" t="s">
        <v>3093</v>
      </c>
      <c r="G1138" s="24" t="s">
        <v>8102</v>
      </c>
      <c r="H1138" s="244" t="s">
        <v>6576</v>
      </c>
      <c r="I1138" s="42"/>
      <c r="J1138" s="42"/>
      <c r="K1138" s="130">
        <v>41872</v>
      </c>
      <c r="L1138" s="24" t="s">
        <v>3094</v>
      </c>
      <c r="M1138" s="504">
        <v>2665000</v>
      </c>
    </row>
    <row r="1139" spans="1:13" ht="51">
      <c r="A1139" s="42">
        <v>11</v>
      </c>
      <c r="B1139" s="42"/>
      <c r="C1139" s="42" t="s">
        <v>3095</v>
      </c>
      <c r="D1139" s="24" t="s">
        <v>3096</v>
      </c>
      <c r="E1139" s="24" t="s">
        <v>3097</v>
      </c>
      <c r="F1139" s="24" t="s">
        <v>2152</v>
      </c>
      <c r="G1139" s="24" t="s">
        <v>7045</v>
      </c>
      <c r="H1139" s="244" t="s">
        <v>6576</v>
      </c>
      <c r="I1139" s="42"/>
      <c r="J1139" s="42"/>
      <c r="K1139" s="130">
        <v>42256</v>
      </c>
      <c r="L1139" s="24" t="s">
        <v>2153</v>
      </c>
      <c r="M1139" s="504">
        <v>200000</v>
      </c>
    </row>
    <row r="1140" spans="1:13" ht="51">
      <c r="A1140" s="42">
        <v>12</v>
      </c>
      <c r="B1140" s="42"/>
      <c r="C1140" s="42" t="s">
        <v>2154</v>
      </c>
      <c r="D1140" s="24" t="s">
        <v>2155</v>
      </c>
      <c r="E1140" s="24" t="s">
        <v>2111</v>
      </c>
      <c r="F1140" s="24" t="s">
        <v>2112</v>
      </c>
      <c r="G1140" s="24" t="s">
        <v>8103</v>
      </c>
      <c r="H1140" s="244" t="s">
        <v>6576</v>
      </c>
      <c r="I1140" s="42"/>
      <c r="J1140" s="42"/>
      <c r="K1140" s="130">
        <v>42229</v>
      </c>
      <c r="L1140" s="417" t="s">
        <v>2113</v>
      </c>
      <c r="M1140" s="504">
        <v>60200000</v>
      </c>
    </row>
    <row r="1141" spans="1:13" ht="89.25">
      <c r="A1141" s="42">
        <v>13</v>
      </c>
      <c r="B1141" s="42"/>
      <c r="C1141" s="42" t="s">
        <v>7247</v>
      </c>
      <c r="D1141" s="24" t="s">
        <v>7248</v>
      </c>
      <c r="E1141" s="24" t="s">
        <v>7249</v>
      </c>
      <c r="F1141" s="24" t="s">
        <v>7250</v>
      </c>
      <c r="G1141" s="24" t="s">
        <v>7598</v>
      </c>
      <c r="H1141" s="244" t="s">
        <v>6576</v>
      </c>
      <c r="I1141" s="42"/>
      <c r="J1141" s="42"/>
      <c r="K1141" s="130">
        <v>42234</v>
      </c>
      <c r="L1141" s="24" t="s">
        <v>7251</v>
      </c>
      <c r="M1141" s="504">
        <v>155501615</v>
      </c>
    </row>
    <row r="1142" spans="1:13" ht="38.25">
      <c r="A1142" s="42">
        <v>14</v>
      </c>
      <c r="B1142" s="42"/>
      <c r="C1142" s="24" t="s">
        <v>7252</v>
      </c>
      <c r="D1142" s="245" t="s">
        <v>7253</v>
      </c>
      <c r="E1142" s="24" t="s">
        <v>3646</v>
      </c>
      <c r="F1142" s="246" t="s">
        <v>3230</v>
      </c>
      <c r="G1142" s="24" t="s">
        <v>5219</v>
      </c>
      <c r="H1142" s="247" t="s">
        <v>6576</v>
      </c>
      <c r="I1142" s="247"/>
      <c r="J1142" s="41"/>
      <c r="K1142" s="248">
        <v>42265</v>
      </c>
      <c r="L1142" s="24" t="s">
        <v>7254</v>
      </c>
      <c r="M1142" s="504">
        <v>3500000</v>
      </c>
    </row>
    <row r="1143" spans="1:13" ht="51">
      <c r="A1143" s="42">
        <v>15</v>
      </c>
      <c r="B1143" s="42"/>
      <c r="C1143" s="24" t="s">
        <v>6839</v>
      </c>
      <c r="D1143" s="24" t="s">
        <v>6840</v>
      </c>
      <c r="E1143" s="24" t="s">
        <v>3647</v>
      </c>
      <c r="F1143" s="245" t="s">
        <v>6842</v>
      </c>
      <c r="G1143" s="24" t="s">
        <v>6843</v>
      </c>
      <c r="H1143" s="247" t="s">
        <v>6576</v>
      </c>
      <c r="I1143" s="247"/>
      <c r="J1143" s="41"/>
      <c r="K1143" s="248">
        <v>42192</v>
      </c>
      <c r="L1143" s="24" t="s">
        <v>6841</v>
      </c>
      <c r="M1143" s="504">
        <v>200000</v>
      </c>
    </row>
    <row r="1144" spans="1:13" ht="51">
      <c r="A1144" s="42">
        <v>16</v>
      </c>
      <c r="B1144" s="42"/>
      <c r="C1144" s="42" t="s">
        <v>6844</v>
      </c>
      <c r="D1144" s="24" t="s">
        <v>6845</v>
      </c>
      <c r="E1144" s="24" t="s">
        <v>3648</v>
      </c>
      <c r="F1144" s="245" t="s">
        <v>6847</v>
      </c>
      <c r="G1144" s="24" t="s">
        <v>6782</v>
      </c>
      <c r="H1144" s="247" t="s">
        <v>6576</v>
      </c>
      <c r="I1144" s="247"/>
      <c r="J1144" s="41"/>
      <c r="K1144" s="248">
        <v>42187</v>
      </c>
      <c r="L1144" s="24" t="s">
        <v>6846</v>
      </c>
      <c r="M1144" s="504">
        <v>2800000</v>
      </c>
    </row>
    <row r="1145" spans="1:13" ht="63.75">
      <c r="A1145" s="42">
        <v>17</v>
      </c>
      <c r="B1145" s="42"/>
      <c r="C1145" s="42" t="s">
        <v>300</v>
      </c>
      <c r="D1145" s="24" t="s">
        <v>301</v>
      </c>
      <c r="E1145" s="24" t="s">
        <v>3631</v>
      </c>
      <c r="F1145" s="24" t="s">
        <v>8834</v>
      </c>
      <c r="G1145" s="24" t="s">
        <v>2060</v>
      </c>
      <c r="H1145" s="247" t="s">
        <v>6576</v>
      </c>
      <c r="I1145" s="247"/>
      <c r="J1145" s="41"/>
      <c r="K1145" s="248">
        <v>42192</v>
      </c>
      <c r="L1145" s="24" t="s">
        <v>302</v>
      </c>
      <c r="M1145" s="504">
        <v>200000</v>
      </c>
    </row>
    <row r="1146" spans="1:13" ht="51">
      <c r="A1146" s="42">
        <v>18</v>
      </c>
      <c r="B1146" s="42"/>
      <c r="C1146" s="24" t="s">
        <v>2061</v>
      </c>
      <c r="D1146" s="24" t="s">
        <v>7388</v>
      </c>
      <c r="E1146" s="24" t="s">
        <v>3632</v>
      </c>
      <c r="F1146" s="24" t="s">
        <v>7390</v>
      </c>
      <c r="G1146" s="24" t="s">
        <v>7391</v>
      </c>
      <c r="H1146" s="247" t="s">
        <v>6576</v>
      </c>
      <c r="I1146" s="247"/>
      <c r="J1146" s="41"/>
      <c r="K1146" s="248">
        <v>42207</v>
      </c>
      <c r="L1146" s="24" t="s">
        <v>7389</v>
      </c>
      <c r="M1146" s="504">
        <v>4050000</v>
      </c>
    </row>
    <row r="1147" spans="1:13" ht="51">
      <c r="A1147" s="42">
        <v>19</v>
      </c>
      <c r="B1147" s="68"/>
      <c r="C1147" s="70" t="s">
        <v>7392</v>
      </c>
      <c r="D1147" s="70" t="s">
        <v>7393</v>
      </c>
      <c r="E1147" s="70" t="s">
        <v>3633</v>
      </c>
      <c r="F1147" s="70" t="s">
        <v>7395</v>
      </c>
      <c r="G1147" s="70" t="s">
        <v>7396</v>
      </c>
      <c r="H1147" s="214" t="s">
        <v>6576</v>
      </c>
      <c r="I1147" s="214"/>
      <c r="J1147" s="249"/>
      <c r="K1147" s="250">
        <v>42192</v>
      </c>
      <c r="L1147" s="70" t="s">
        <v>7394</v>
      </c>
      <c r="M1147" s="504">
        <v>18920000</v>
      </c>
    </row>
    <row r="1148" spans="1:13" ht="38.25">
      <c r="A1148" s="42">
        <v>20</v>
      </c>
      <c r="B1148" s="42"/>
      <c r="C1148" s="24" t="s">
        <v>5213</v>
      </c>
      <c r="D1148" s="24" t="s">
        <v>2751</v>
      </c>
      <c r="E1148" s="24" t="s">
        <v>3634</v>
      </c>
      <c r="F1148" s="24" t="s">
        <v>915</v>
      </c>
      <c r="G1148" s="24" t="s">
        <v>916</v>
      </c>
      <c r="H1148" s="247" t="s">
        <v>6576</v>
      </c>
      <c r="I1148" s="247"/>
      <c r="J1148" s="41"/>
      <c r="K1148" s="248">
        <v>42181</v>
      </c>
      <c r="L1148" s="24" t="s">
        <v>914</v>
      </c>
      <c r="M1148" s="504">
        <v>1200000</v>
      </c>
    </row>
    <row r="1149" spans="1:13" ht="38.25">
      <c r="A1149" s="42">
        <v>21</v>
      </c>
      <c r="B1149" s="42"/>
      <c r="C1149" s="24" t="s">
        <v>4563</v>
      </c>
      <c r="D1149" s="24" t="s">
        <v>4564</v>
      </c>
      <c r="E1149" s="24" t="s">
        <v>3635</v>
      </c>
      <c r="F1149" s="24" t="s">
        <v>6418</v>
      </c>
      <c r="G1149" s="24" t="s">
        <v>6419</v>
      </c>
      <c r="H1149" s="247" t="s">
        <v>6576</v>
      </c>
      <c r="I1149" s="247"/>
      <c r="J1149" s="41"/>
      <c r="K1149" s="248">
        <v>42185</v>
      </c>
      <c r="L1149" s="24" t="s">
        <v>6417</v>
      </c>
      <c r="M1149" s="504">
        <v>2250000</v>
      </c>
    </row>
    <row r="1150" spans="1:13" ht="38.25">
      <c r="A1150" s="42">
        <v>22</v>
      </c>
      <c r="B1150" s="42"/>
      <c r="C1150" s="24" t="s">
        <v>8626</v>
      </c>
      <c r="D1150" s="24" t="s">
        <v>8627</v>
      </c>
      <c r="E1150" s="24" t="s">
        <v>3636</v>
      </c>
      <c r="F1150" s="24" t="s">
        <v>8629</v>
      </c>
      <c r="G1150" s="24" t="s">
        <v>8630</v>
      </c>
      <c r="H1150" s="247" t="s">
        <v>6576</v>
      </c>
      <c r="I1150" s="247"/>
      <c r="J1150" s="41"/>
      <c r="K1150" s="248">
        <v>42186</v>
      </c>
      <c r="L1150" s="24" t="s">
        <v>8628</v>
      </c>
      <c r="M1150" s="504">
        <v>742600</v>
      </c>
    </row>
    <row r="1151" spans="1:13" ht="38.25">
      <c r="A1151" s="42">
        <v>23</v>
      </c>
      <c r="B1151" s="42"/>
      <c r="C1151" s="24" t="s">
        <v>8631</v>
      </c>
      <c r="D1151" s="24" t="s">
        <v>8632</v>
      </c>
      <c r="E1151" s="24" t="s">
        <v>3637</v>
      </c>
      <c r="F1151" s="24" t="s">
        <v>2114</v>
      </c>
      <c r="G1151" s="24" t="s">
        <v>2115</v>
      </c>
      <c r="H1151" s="247" t="s">
        <v>6576</v>
      </c>
      <c r="I1151" s="247"/>
      <c r="J1151" s="41"/>
      <c r="K1151" s="248">
        <v>42184</v>
      </c>
      <c r="L1151" s="24" t="s">
        <v>8633</v>
      </c>
      <c r="M1151" s="504">
        <v>3807750</v>
      </c>
    </row>
    <row r="1152" spans="1:13" ht="38.25">
      <c r="A1152" s="42">
        <v>24</v>
      </c>
      <c r="B1152" s="42"/>
      <c r="C1152" s="24" t="s">
        <v>2116</v>
      </c>
      <c r="D1152" s="24" t="s">
        <v>874</v>
      </c>
      <c r="E1152" s="24" t="s">
        <v>875</v>
      </c>
      <c r="F1152" s="24" t="s">
        <v>876</v>
      </c>
      <c r="G1152" s="24" t="s">
        <v>877</v>
      </c>
      <c r="H1152" s="247" t="s">
        <v>6576</v>
      </c>
      <c r="I1152" s="247"/>
      <c r="J1152" s="41"/>
      <c r="K1152" s="248">
        <v>42198</v>
      </c>
      <c r="L1152" s="24" t="s">
        <v>875</v>
      </c>
      <c r="M1152" s="504">
        <v>3000000</v>
      </c>
    </row>
    <row r="1153" spans="1:13" ht="38.25">
      <c r="A1153" s="42">
        <v>25</v>
      </c>
      <c r="B1153" s="42"/>
      <c r="C1153" s="24" t="s">
        <v>878</v>
      </c>
      <c r="D1153" s="24" t="s">
        <v>879</v>
      </c>
      <c r="E1153" s="24" t="s">
        <v>3638</v>
      </c>
      <c r="F1153" s="24" t="s">
        <v>881</v>
      </c>
      <c r="G1153" s="24" t="s">
        <v>5144</v>
      </c>
      <c r="H1153" s="247" t="s">
        <v>6576</v>
      </c>
      <c r="I1153" s="247"/>
      <c r="J1153" s="41"/>
      <c r="K1153" s="248">
        <v>42206</v>
      </c>
      <c r="L1153" s="24" t="s">
        <v>880</v>
      </c>
      <c r="M1153" s="504">
        <v>9805000</v>
      </c>
    </row>
    <row r="1154" spans="1:13" ht="38.25">
      <c r="A1154" s="42">
        <v>26</v>
      </c>
      <c r="B1154" s="42"/>
      <c r="C1154" s="24" t="s">
        <v>5145</v>
      </c>
      <c r="D1154" s="24" t="s">
        <v>5146</v>
      </c>
      <c r="E1154" s="24" t="s">
        <v>8341</v>
      </c>
      <c r="F1154" s="24" t="s">
        <v>5148</v>
      </c>
      <c r="G1154" s="24" t="s">
        <v>8049</v>
      </c>
      <c r="H1154" s="247" t="s">
        <v>6576</v>
      </c>
      <c r="I1154" s="247"/>
      <c r="J1154" s="41"/>
      <c r="K1154" s="248">
        <v>42206</v>
      </c>
      <c r="L1154" s="24" t="s">
        <v>5147</v>
      </c>
      <c r="M1154" s="504">
        <f>10621505+1500</f>
        <v>10623005</v>
      </c>
    </row>
    <row r="1155" spans="1:13" ht="38.25">
      <c r="A1155" s="42">
        <v>27</v>
      </c>
      <c r="B1155" s="42"/>
      <c r="C1155" s="24" t="s">
        <v>6069</v>
      </c>
      <c r="D1155" s="24" t="s">
        <v>668</v>
      </c>
      <c r="E1155" s="24" t="s">
        <v>4630</v>
      </c>
      <c r="F1155" s="24" t="s">
        <v>1756</v>
      </c>
      <c r="G1155" s="24" t="s">
        <v>662</v>
      </c>
      <c r="H1155" s="247" t="s">
        <v>6576</v>
      </c>
      <c r="I1155" s="247"/>
      <c r="J1155" s="41"/>
      <c r="K1155" s="248">
        <v>42206</v>
      </c>
      <c r="L1155" s="24" t="s">
        <v>669</v>
      </c>
      <c r="M1155" s="504">
        <v>9278000</v>
      </c>
    </row>
    <row r="1156" spans="1:13" ht="51">
      <c r="A1156" s="42">
        <v>28</v>
      </c>
      <c r="B1156" s="42"/>
      <c r="C1156" s="251" t="s">
        <v>671</v>
      </c>
      <c r="D1156" s="251" t="s">
        <v>672</v>
      </c>
      <c r="E1156" s="24" t="s">
        <v>4631</v>
      </c>
      <c r="F1156" s="251" t="s">
        <v>1234</v>
      </c>
      <c r="G1156" s="252" t="s">
        <v>7364</v>
      </c>
      <c r="H1156" s="247" t="s">
        <v>6576</v>
      </c>
      <c r="I1156" s="247"/>
      <c r="J1156" s="41"/>
      <c r="K1156" s="248">
        <v>42367</v>
      </c>
      <c r="L1156" s="24" t="s">
        <v>1233</v>
      </c>
      <c r="M1156" s="504">
        <v>57407368</v>
      </c>
    </row>
    <row r="1157" spans="1:13" ht="51">
      <c r="A1157" s="42">
        <v>29</v>
      </c>
      <c r="B1157" s="42"/>
      <c r="C1157" s="251" t="s">
        <v>671</v>
      </c>
      <c r="D1157" s="251" t="s">
        <v>672</v>
      </c>
      <c r="E1157" s="24" t="s">
        <v>4632</v>
      </c>
      <c r="F1157" s="251" t="s">
        <v>7366</v>
      </c>
      <c r="G1157" s="24" t="s">
        <v>7367</v>
      </c>
      <c r="H1157" s="247" t="s">
        <v>6576</v>
      </c>
      <c r="I1157" s="247"/>
      <c r="J1157" s="41"/>
      <c r="K1157" s="248">
        <v>42367</v>
      </c>
      <c r="L1157" s="24" t="s">
        <v>7365</v>
      </c>
      <c r="M1157" s="504">
        <v>100462895</v>
      </c>
    </row>
    <row r="1158" spans="1:13" ht="51">
      <c r="A1158" s="42">
        <v>30</v>
      </c>
      <c r="B1158" s="42"/>
      <c r="C1158" s="251" t="s">
        <v>7368</v>
      </c>
      <c r="D1158" s="251" t="s">
        <v>7369</v>
      </c>
      <c r="E1158" s="24" t="s">
        <v>5336</v>
      </c>
      <c r="F1158" s="251" t="s">
        <v>7371</v>
      </c>
      <c r="G1158" s="24" t="s">
        <v>7372</v>
      </c>
      <c r="H1158" s="247" t="s">
        <v>6576</v>
      </c>
      <c r="I1158" s="247"/>
      <c r="J1158" s="41"/>
      <c r="K1158" s="248">
        <v>42367</v>
      </c>
      <c r="L1158" s="24" t="s">
        <v>7370</v>
      </c>
      <c r="M1158" s="504">
        <v>542384354</v>
      </c>
    </row>
    <row r="1159" spans="1:13" ht="51">
      <c r="A1159" s="42">
        <v>31</v>
      </c>
      <c r="B1159" s="42"/>
      <c r="C1159" s="251" t="s">
        <v>7368</v>
      </c>
      <c r="D1159" s="251" t="s">
        <v>7369</v>
      </c>
      <c r="E1159" s="24" t="s">
        <v>5337</v>
      </c>
      <c r="F1159" s="251" t="s">
        <v>6063</v>
      </c>
      <c r="G1159" s="24" t="s">
        <v>6064</v>
      </c>
      <c r="H1159" s="247" t="s">
        <v>6576</v>
      </c>
      <c r="I1159" s="247"/>
      <c r="J1159" s="41"/>
      <c r="K1159" s="248">
        <v>42367</v>
      </c>
      <c r="L1159" s="24" t="s">
        <v>6062</v>
      </c>
      <c r="M1159" s="504">
        <v>18079479</v>
      </c>
    </row>
    <row r="1160" spans="1:13" ht="51">
      <c r="A1160" s="42">
        <v>32</v>
      </c>
      <c r="B1160" s="42"/>
      <c r="C1160" s="251" t="s">
        <v>671</v>
      </c>
      <c r="D1160" s="251" t="s">
        <v>6065</v>
      </c>
      <c r="E1160" s="24" t="s">
        <v>5338</v>
      </c>
      <c r="F1160" s="251" t="s">
        <v>6067</v>
      </c>
      <c r="G1160" s="24" t="s">
        <v>6994</v>
      </c>
      <c r="H1160" s="247" t="s">
        <v>6576</v>
      </c>
      <c r="I1160" s="247"/>
      <c r="J1160" s="41"/>
      <c r="K1160" s="248">
        <v>42367</v>
      </c>
      <c r="L1160" s="24" t="s">
        <v>6066</v>
      </c>
      <c r="M1160" s="504">
        <v>14351842</v>
      </c>
    </row>
    <row r="1161" spans="1:13" ht="51">
      <c r="A1161" s="42">
        <v>33</v>
      </c>
      <c r="B1161" s="42"/>
      <c r="C1161" s="251" t="s">
        <v>671</v>
      </c>
      <c r="D1161" s="251" t="s">
        <v>7369</v>
      </c>
      <c r="E1161" s="24" t="s">
        <v>5339</v>
      </c>
      <c r="F1161" s="251" t="s">
        <v>6670</v>
      </c>
      <c r="G1161" s="24" t="s">
        <v>6671</v>
      </c>
      <c r="H1161" s="247" t="s">
        <v>6576</v>
      </c>
      <c r="I1161" s="247"/>
      <c r="J1161" s="41"/>
      <c r="K1161" s="248">
        <v>42367</v>
      </c>
      <c r="L1161" s="24" t="s">
        <v>6995</v>
      </c>
      <c r="M1161" s="504">
        <v>28703684</v>
      </c>
    </row>
    <row r="1162" spans="1:13" ht="51">
      <c r="A1162" s="42">
        <v>34</v>
      </c>
      <c r="B1162" s="42"/>
      <c r="C1162" s="251" t="s">
        <v>671</v>
      </c>
      <c r="D1162" s="251" t="s">
        <v>6672</v>
      </c>
      <c r="E1162" s="24" t="s">
        <v>5340</v>
      </c>
      <c r="F1162" s="251" t="s">
        <v>7449</v>
      </c>
      <c r="G1162" s="24" t="s">
        <v>7450</v>
      </c>
      <c r="H1162" s="247" t="s">
        <v>6576</v>
      </c>
      <c r="I1162" s="247"/>
      <c r="J1162" s="41"/>
      <c r="K1162" s="248">
        <v>42367</v>
      </c>
      <c r="L1162" s="24" t="s">
        <v>6673</v>
      </c>
      <c r="M1162" s="504">
        <v>34157384</v>
      </c>
    </row>
    <row r="1163" spans="1:13" ht="51">
      <c r="A1163" s="42">
        <v>35</v>
      </c>
      <c r="B1163" s="42"/>
      <c r="C1163" s="42" t="s">
        <v>7451</v>
      </c>
      <c r="D1163" s="251" t="s">
        <v>7452</v>
      </c>
      <c r="E1163" s="24" t="s">
        <v>5341</v>
      </c>
      <c r="F1163" s="251" t="s">
        <v>6771</v>
      </c>
      <c r="G1163" s="24" t="s">
        <v>6772</v>
      </c>
      <c r="H1163" s="247" t="s">
        <v>6576</v>
      </c>
      <c r="I1163" s="247"/>
      <c r="J1163" s="41"/>
      <c r="K1163" s="248">
        <v>42394</v>
      </c>
      <c r="L1163" s="24" t="s">
        <v>7453</v>
      </c>
      <c r="M1163" s="504">
        <v>10000000</v>
      </c>
    </row>
    <row r="1164" spans="1:13" ht="51">
      <c r="A1164" s="42">
        <v>36</v>
      </c>
      <c r="B1164" s="42"/>
      <c r="C1164" s="42" t="s">
        <v>7451</v>
      </c>
      <c r="D1164" s="251" t="s">
        <v>7452</v>
      </c>
      <c r="E1164" s="24" t="s">
        <v>5341</v>
      </c>
      <c r="F1164" s="251" t="s">
        <v>6774</v>
      </c>
      <c r="G1164" s="24" t="s">
        <v>6775</v>
      </c>
      <c r="H1164" s="247" t="s">
        <v>6576</v>
      </c>
      <c r="I1164" s="247"/>
      <c r="J1164" s="41"/>
      <c r="K1164" s="248">
        <v>42394</v>
      </c>
      <c r="L1164" s="24" t="s">
        <v>6773</v>
      </c>
      <c r="M1164" s="504">
        <v>20000000</v>
      </c>
    </row>
    <row r="1165" spans="1:13" ht="51">
      <c r="A1165" s="42">
        <v>37</v>
      </c>
      <c r="B1165" s="42"/>
      <c r="C1165" s="42" t="s">
        <v>7451</v>
      </c>
      <c r="D1165" s="251" t="s">
        <v>7452</v>
      </c>
      <c r="E1165" s="24" t="s">
        <v>5341</v>
      </c>
      <c r="F1165" s="251" t="s">
        <v>6777</v>
      </c>
      <c r="G1165" s="24" t="s">
        <v>8634</v>
      </c>
      <c r="H1165" s="247" t="s">
        <v>6576</v>
      </c>
      <c r="I1165" s="247"/>
      <c r="J1165" s="41"/>
      <c r="K1165" s="248">
        <v>42394</v>
      </c>
      <c r="L1165" s="24" t="s">
        <v>6776</v>
      </c>
      <c r="M1165" s="504">
        <v>26000000</v>
      </c>
    </row>
    <row r="1166" spans="1:13" ht="51">
      <c r="A1166" s="42">
        <v>38</v>
      </c>
      <c r="B1166" s="42"/>
      <c r="C1166" s="42" t="s">
        <v>7451</v>
      </c>
      <c r="D1166" s="251" t="s">
        <v>7452</v>
      </c>
      <c r="E1166" s="24" t="s">
        <v>5341</v>
      </c>
      <c r="F1166" s="251" t="s">
        <v>8636</v>
      </c>
      <c r="G1166" s="24" t="s">
        <v>8637</v>
      </c>
      <c r="H1166" s="247" t="s">
        <v>6576</v>
      </c>
      <c r="I1166" s="247"/>
      <c r="J1166" s="41"/>
      <c r="K1166" s="248">
        <v>42394</v>
      </c>
      <c r="L1166" s="24" t="s">
        <v>8635</v>
      </c>
      <c r="M1166" s="504">
        <v>10000000</v>
      </c>
    </row>
    <row r="1167" spans="1:13" ht="51">
      <c r="A1167" s="42">
        <v>39</v>
      </c>
      <c r="B1167" s="42"/>
      <c r="C1167" s="42" t="s">
        <v>7451</v>
      </c>
      <c r="D1167" s="251" t="s">
        <v>7452</v>
      </c>
      <c r="E1167" s="24" t="s">
        <v>5341</v>
      </c>
      <c r="F1167" s="251" t="s">
        <v>8639</v>
      </c>
      <c r="G1167" s="24" t="s">
        <v>6325</v>
      </c>
      <c r="H1167" s="247" t="s">
        <v>6576</v>
      </c>
      <c r="I1167" s="247"/>
      <c r="J1167" s="41"/>
      <c r="K1167" s="248">
        <v>42394</v>
      </c>
      <c r="L1167" s="24" t="s">
        <v>8638</v>
      </c>
      <c r="M1167" s="504">
        <v>6000000</v>
      </c>
    </row>
    <row r="1168" spans="1:13" ht="51">
      <c r="A1168" s="42">
        <v>40</v>
      </c>
      <c r="B1168" s="42"/>
      <c r="C1168" s="42" t="s">
        <v>7451</v>
      </c>
      <c r="D1168" s="251" t="s">
        <v>7452</v>
      </c>
      <c r="E1168" s="24" t="s">
        <v>5341</v>
      </c>
      <c r="F1168" s="251" t="s">
        <v>2965</v>
      </c>
      <c r="G1168" s="24" t="s">
        <v>2966</v>
      </c>
      <c r="H1168" s="247" t="s">
        <v>6576</v>
      </c>
      <c r="I1168" s="247"/>
      <c r="J1168" s="41"/>
      <c r="K1168" s="248">
        <v>42394</v>
      </c>
      <c r="L1168" s="24" t="s">
        <v>2964</v>
      </c>
      <c r="M1168" s="504">
        <v>20000000</v>
      </c>
    </row>
    <row r="1169" spans="1:13" ht="51">
      <c r="A1169" s="42">
        <v>41</v>
      </c>
      <c r="B1169" s="42"/>
      <c r="C1169" s="42" t="s">
        <v>7451</v>
      </c>
      <c r="D1169" s="251" t="s">
        <v>7452</v>
      </c>
      <c r="E1169" s="24" t="s">
        <v>5341</v>
      </c>
      <c r="F1169" s="251" t="s">
        <v>2968</v>
      </c>
      <c r="G1169" s="24" t="s">
        <v>2969</v>
      </c>
      <c r="H1169" s="247" t="s">
        <v>6576</v>
      </c>
      <c r="I1169" s="247"/>
      <c r="J1169" s="41"/>
      <c r="K1169" s="248">
        <v>42394</v>
      </c>
      <c r="L1169" s="24" t="s">
        <v>2967</v>
      </c>
      <c r="M1169" s="504">
        <v>18000000</v>
      </c>
    </row>
    <row r="1170" spans="1:13" ht="38.25">
      <c r="A1170" s="42">
        <v>42</v>
      </c>
      <c r="B1170" s="42"/>
      <c r="C1170" s="24" t="s">
        <v>2987</v>
      </c>
      <c r="D1170" s="24" t="s">
        <v>2988</v>
      </c>
      <c r="E1170" s="24" t="s">
        <v>2989</v>
      </c>
      <c r="F1170" s="24" t="s">
        <v>2990</v>
      </c>
      <c r="G1170" s="24" t="s">
        <v>2991</v>
      </c>
      <c r="H1170" s="24" t="s">
        <v>6576</v>
      </c>
      <c r="I1170" s="24"/>
      <c r="J1170" s="24"/>
      <c r="K1170" s="243">
        <v>42389</v>
      </c>
      <c r="L1170" s="417" t="s">
        <v>2992</v>
      </c>
      <c r="M1170" s="504">
        <v>300000</v>
      </c>
    </row>
    <row r="1171" spans="1:13" ht="38.25">
      <c r="A1171" s="42">
        <v>43</v>
      </c>
      <c r="B1171" s="42"/>
      <c r="C1171" s="42" t="s">
        <v>2993</v>
      </c>
      <c r="D1171" s="24" t="s">
        <v>2994</v>
      </c>
      <c r="E1171" s="24" t="s">
        <v>2995</v>
      </c>
      <c r="F1171" s="24" t="s">
        <v>2996</v>
      </c>
      <c r="G1171" s="24" t="s">
        <v>2997</v>
      </c>
      <c r="H1171" s="247" t="s">
        <v>6576</v>
      </c>
      <c r="I1171" s="42"/>
      <c r="J1171" s="42"/>
      <c r="K1171" s="130">
        <v>42121</v>
      </c>
      <c r="L1171" s="24" t="s">
        <v>6395</v>
      </c>
      <c r="M1171" s="504">
        <v>12667000</v>
      </c>
    </row>
    <row r="1172" spans="1:13" ht="76.5">
      <c r="A1172" s="42">
        <v>44</v>
      </c>
      <c r="B1172" s="42"/>
      <c r="C1172" s="42" t="s">
        <v>6308</v>
      </c>
      <c r="D1172" s="24" t="s">
        <v>8960</v>
      </c>
      <c r="E1172" s="24" t="s">
        <v>1094</v>
      </c>
      <c r="F1172" s="24" t="s">
        <v>1095</v>
      </c>
      <c r="G1172" s="24" t="s">
        <v>1096</v>
      </c>
      <c r="H1172" s="247" t="s">
        <v>6576</v>
      </c>
      <c r="I1172" s="42"/>
      <c r="J1172" s="42"/>
      <c r="K1172" s="130">
        <v>42439</v>
      </c>
      <c r="L1172" s="417" t="s">
        <v>1097</v>
      </c>
      <c r="M1172" s="504">
        <v>3000000</v>
      </c>
    </row>
    <row r="1173" spans="1:13" ht="51">
      <c r="A1173" s="42">
        <v>45</v>
      </c>
      <c r="B1173" s="42"/>
      <c r="C1173" s="258" t="s">
        <v>1098</v>
      </c>
      <c r="D1173" s="397" t="s">
        <v>1371</v>
      </c>
      <c r="E1173" s="397" t="s">
        <v>1372</v>
      </c>
      <c r="F1173" s="397" t="s">
        <v>1373</v>
      </c>
      <c r="G1173" s="397" t="s">
        <v>8050</v>
      </c>
      <c r="H1173" s="508" t="s">
        <v>6576</v>
      </c>
      <c r="I1173" s="258"/>
      <c r="J1173" s="258"/>
      <c r="K1173" s="509">
        <v>42270</v>
      </c>
      <c r="L1173" s="397" t="s">
        <v>4226</v>
      </c>
      <c r="M1173" s="504">
        <v>3312500</v>
      </c>
    </row>
    <row r="1174" spans="1:13" ht="38.25">
      <c r="A1174" s="42">
        <v>46</v>
      </c>
      <c r="B1174" s="42"/>
      <c r="C1174" s="42" t="s">
        <v>4227</v>
      </c>
      <c r="D1174" s="24" t="s">
        <v>4228</v>
      </c>
      <c r="E1174" s="24" t="s">
        <v>4229</v>
      </c>
      <c r="F1174" s="24" t="s">
        <v>416</v>
      </c>
      <c r="G1174" s="24" t="s">
        <v>417</v>
      </c>
      <c r="H1174" s="247" t="s">
        <v>6576</v>
      </c>
      <c r="I1174" s="42"/>
      <c r="J1174" s="42"/>
      <c r="K1174" s="130">
        <v>42381</v>
      </c>
      <c r="L1174" s="24" t="s">
        <v>418</v>
      </c>
      <c r="M1174" s="504">
        <v>362500</v>
      </c>
    </row>
    <row r="1175" spans="1:13" ht="38.25">
      <c r="A1175" s="42">
        <v>47</v>
      </c>
      <c r="B1175" s="42"/>
      <c r="C1175" s="42" t="s">
        <v>419</v>
      </c>
      <c r="D1175" s="24" t="s">
        <v>420</v>
      </c>
      <c r="E1175" s="24" t="s">
        <v>421</v>
      </c>
      <c r="F1175" s="24" t="s">
        <v>422</v>
      </c>
      <c r="G1175" s="24" t="s">
        <v>423</v>
      </c>
      <c r="H1175" s="247" t="s">
        <v>6576</v>
      </c>
      <c r="I1175" s="42"/>
      <c r="J1175" s="42"/>
      <c r="K1175" s="130">
        <v>42269</v>
      </c>
      <c r="L1175" s="417" t="s">
        <v>424</v>
      </c>
      <c r="M1175" s="504">
        <v>875800</v>
      </c>
    </row>
    <row r="1176" spans="1:13" ht="51">
      <c r="A1176" s="42">
        <v>48</v>
      </c>
      <c r="B1176" s="42"/>
      <c r="C1176" s="24" t="s">
        <v>425</v>
      </c>
      <c r="D1176" s="24" t="s">
        <v>6163</v>
      </c>
      <c r="E1176" s="24" t="s">
        <v>6164</v>
      </c>
      <c r="F1176" s="24" t="s">
        <v>6165</v>
      </c>
      <c r="G1176" s="24" t="s">
        <v>8527</v>
      </c>
      <c r="H1176" s="247" t="s">
        <v>6576</v>
      </c>
      <c r="I1176" s="42"/>
      <c r="J1176" s="42"/>
      <c r="K1176" s="130">
        <v>42453</v>
      </c>
      <c r="L1176" s="24" t="s">
        <v>8895</v>
      </c>
      <c r="M1176" s="504">
        <v>90000000</v>
      </c>
    </row>
    <row r="1177" spans="1:13" ht="51">
      <c r="A1177" s="42">
        <v>49</v>
      </c>
      <c r="B1177" s="42"/>
      <c r="C1177" s="24" t="s">
        <v>8528</v>
      </c>
      <c r="D1177" s="24" t="s">
        <v>6163</v>
      </c>
      <c r="E1177" s="24" t="s">
        <v>8529</v>
      </c>
      <c r="F1177" s="24" t="s">
        <v>8530</v>
      </c>
      <c r="G1177" s="24" t="s">
        <v>8531</v>
      </c>
      <c r="H1177" s="247" t="s">
        <v>6576</v>
      </c>
      <c r="I1177" s="42"/>
      <c r="J1177" s="42"/>
      <c r="K1177" s="130">
        <v>42453</v>
      </c>
      <c r="L1177" s="24" t="s">
        <v>8896</v>
      </c>
      <c r="M1177" s="504">
        <v>80000000</v>
      </c>
    </row>
    <row r="1178" spans="1:13" ht="51">
      <c r="A1178" s="42">
        <v>50</v>
      </c>
      <c r="B1178" s="42"/>
      <c r="C1178" s="24" t="s">
        <v>425</v>
      </c>
      <c r="D1178" s="24" t="s">
        <v>6163</v>
      </c>
      <c r="E1178" s="24" t="s">
        <v>3656</v>
      </c>
      <c r="F1178" s="24" t="s">
        <v>3657</v>
      </c>
      <c r="G1178" s="24" t="s">
        <v>8521</v>
      </c>
      <c r="H1178" s="247" t="s">
        <v>6576</v>
      </c>
      <c r="I1178" s="42"/>
      <c r="J1178" s="42"/>
      <c r="K1178" s="130">
        <v>42453</v>
      </c>
      <c r="L1178" s="24" t="s">
        <v>8897</v>
      </c>
      <c r="M1178" s="504">
        <v>20000000</v>
      </c>
    </row>
    <row r="1179" spans="1:13" ht="63.75">
      <c r="A1179" s="42">
        <v>51</v>
      </c>
      <c r="B1179" s="42"/>
      <c r="C1179" s="50" t="s">
        <v>8898</v>
      </c>
      <c r="D1179" s="50" t="s">
        <v>8899</v>
      </c>
      <c r="E1179" s="24" t="s">
        <v>4319</v>
      </c>
      <c r="F1179" s="24" t="s">
        <v>4320</v>
      </c>
      <c r="G1179" s="24" t="s">
        <v>6280</v>
      </c>
      <c r="H1179" s="129" t="s">
        <v>6576</v>
      </c>
      <c r="I1179" s="42"/>
      <c r="J1179" s="42"/>
      <c r="K1179" s="130">
        <v>42461</v>
      </c>
      <c r="L1179" s="24" t="s">
        <v>4321</v>
      </c>
      <c r="M1179" s="504">
        <v>2200000</v>
      </c>
    </row>
    <row r="1180" spans="1:13" ht="63.75">
      <c r="A1180" s="42">
        <v>52</v>
      </c>
      <c r="B1180" s="42"/>
      <c r="C1180" s="50" t="s">
        <v>4322</v>
      </c>
      <c r="D1180" s="50" t="s">
        <v>8381</v>
      </c>
      <c r="E1180" s="24" t="s">
        <v>8382</v>
      </c>
      <c r="F1180" s="24" t="s">
        <v>8383</v>
      </c>
      <c r="G1180" s="50" t="s">
        <v>7045</v>
      </c>
      <c r="H1180" s="129" t="s">
        <v>6576</v>
      </c>
      <c r="I1180" s="42"/>
      <c r="J1180" s="42"/>
      <c r="K1180" s="130">
        <v>42474</v>
      </c>
      <c r="L1180" s="24" t="s">
        <v>3669</v>
      </c>
      <c r="M1180" s="504">
        <v>200000</v>
      </c>
    </row>
    <row r="1181" spans="1:13" ht="63.75">
      <c r="A1181" s="42">
        <v>53</v>
      </c>
      <c r="B1181" s="42"/>
      <c r="C1181" s="50" t="s">
        <v>6738</v>
      </c>
      <c r="D1181" s="50" t="s">
        <v>6281</v>
      </c>
      <c r="E1181" s="24" t="s">
        <v>6282</v>
      </c>
      <c r="F1181" s="24" t="s">
        <v>6283</v>
      </c>
      <c r="G1181" s="50" t="s">
        <v>8366</v>
      </c>
      <c r="H1181" s="129" t="s">
        <v>6576</v>
      </c>
      <c r="I1181" s="42"/>
      <c r="J1181" s="42"/>
      <c r="K1181" s="130">
        <v>42474</v>
      </c>
      <c r="L1181" s="24" t="s">
        <v>8367</v>
      </c>
      <c r="M1181" s="504">
        <v>9100000</v>
      </c>
    </row>
    <row r="1182" spans="1:13" ht="51">
      <c r="A1182" s="42">
        <v>54</v>
      </c>
      <c r="B1182" s="42"/>
      <c r="C1182" s="24" t="s">
        <v>8368</v>
      </c>
      <c r="D1182" s="251" t="s">
        <v>8369</v>
      </c>
      <c r="E1182" s="24" t="s">
        <v>8370</v>
      </c>
      <c r="F1182" s="251" t="s">
        <v>8371</v>
      </c>
      <c r="G1182" s="24" t="s">
        <v>5571</v>
      </c>
      <c r="H1182" s="247" t="s">
        <v>6576</v>
      </c>
      <c r="I1182" s="247"/>
      <c r="J1182" s="41"/>
      <c r="K1182" s="248">
        <v>42531</v>
      </c>
      <c r="L1182" s="24" t="s">
        <v>7858</v>
      </c>
      <c r="M1182" s="504">
        <v>18043000</v>
      </c>
    </row>
    <row r="1183" spans="1:13" ht="51">
      <c r="A1183" s="42">
        <v>55</v>
      </c>
      <c r="B1183" s="42"/>
      <c r="C1183" s="42" t="s">
        <v>7859</v>
      </c>
      <c r="D1183" s="24" t="s">
        <v>7860</v>
      </c>
      <c r="E1183" s="24" t="s">
        <v>7861</v>
      </c>
      <c r="F1183" s="24" t="s">
        <v>7862</v>
      </c>
      <c r="G1183" s="24" t="s">
        <v>5572</v>
      </c>
      <c r="H1183" s="42" t="s">
        <v>6576</v>
      </c>
      <c r="I1183" s="42"/>
      <c r="J1183" s="42"/>
      <c r="K1183" s="130">
        <v>42544</v>
      </c>
      <c r="L1183" s="24" t="s">
        <v>7863</v>
      </c>
      <c r="M1183" s="504">
        <v>58671645</v>
      </c>
    </row>
    <row r="1184" spans="1:13" ht="38.25">
      <c r="A1184" s="42">
        <v>56</v>
      </c>
      <c r="B1184" s="42"/>
      <c r="C1184" s="42" t="s">
        <v>7864</v>
      </c>
      <c r="D1184" s="50" t="s">
        <v>6281</v>
      </c>
      <c r="E1184" s="24" t="s">
        <v>7865</v>
      </c>
      <c r="F1184" s="24" t="s">
        <v>5293</v>
      </c>
      <c r="G1184" s="24" t="s">
        <v>4677</v>
      </c>
      <c r="H1184" s="42" t="s">
        <v>8100</v>
      </c>
      <c r="I1184" s="42"/>
      <c r="J1184" s="42"/>
      <c r="K1184" s="130">
        <v>42528</v>
      </c>
      <c r="L1184" s="24" t="s">
        <v>4678</v>
      </c>
      <c r="M1184" s="504">
        <v>7500000</v>
      </c>
    </row>
    <row r="1185" spans="1:13" ht="51">
      <c r="A1185" s="42">
        <v>57</v>
      </c>
      <c r="B1185" s="42"/>
      <c r="C1185" s="24" t="s">
        <v>4679</v>
      </c>
      <c r="D1185" s="251" t="s">
        <v>7393</v>
      </c>
      <c r="E1185" s="24" t="s">
        <v>4680</v>
      </c>
      <c r="F1185" s="251" t="s">
        <v>4681</v>
      </c>
      <c r="G1185" s="24" t="s">
        <v>4094</v>
      </c>
      <c r="H1185" s="247" t="s">
        <v>6576</v>
      </c>
      <c r="I1185" s="247"/>
      <c r="J1185" s="41"/>
      <c r="K1185" s="248">
        <v>42548</v>
      </c>
      <c r="L1185" s="24" t="s">
        <v>4095</v>
      </c>
      <c r="M1185" s="504">
        <v>126723000</v>
      </c>
    </row>
    <row r="1186" spans="1:13" ht="51">
      <c r="A1186" s="42">
        <v>58</v>
      </c>
      <c r="B1186" s="42"/>
      <c r="C1186" s="42" t="s">
        <v>4096</v>
      </c>
      <c r="D1186" s="251" t="s">
        <v>4097</v>
      </c>
      <c r="E1186" s="24" t="s">
        <v>4098</v>
      </c>
      <c r="F1186" s="251" t="s">
        <v>8620</v>
      </c>
      <c r="G1186" s="24" t="s">
        <v>5573</v>
      </c>
      <c r="H1186" s="247" t="s">
        <v>6576</v>
      </c>
      <c r="I1186" s="247"/>
      <c r="J1186" s="41"/>
      <c r="K1186" s="248">
        <v>42550</v>
      </c>
      <c r="L1186" s="24" t="s">
        <v>8621</v>
      </c>
      <c r="M1186" s="504">
        <v>3000000</v>
      </c>
    </row>
    <row r="1187" spans="1:13" ht="51">
      <c r="A1187" s="42">
        <v>59</v>
      </c>
      <c r="B1187" s="42"/>
      <c r="C1187" s="42" t="s">
        <v>4096</v>
      </c>
      <c r="D1187" s="251" t="s">
        <v>4097</v>
      </c>
      <c r="E1187" s="24" t="s">
        <v>4098</v>
      </c>
      <c r="F1187" s="251" t="s">
        <v>3361</v>
      </c>
      <c r="G1187" s="24" t="s">
        <v>3362</v>
      </c>
      <c r="H1187" s="247" t="s">
        <v>6576</v>
      </c>
      <c r="I1187" s="247"/>
      <c r="J1187" s="41"/>
      <c r="K1187" s="248">
        <v>42550</v>
      </c>
      <c r="L1187" s="24" t="s">
        <v>3363</v>
      </c>
      <c r="M1187" s="504">
        <v>200000</v>
      </c>
    </row>
    <row r="1188" spans="1:13" ht="51">
      <c r="A1188" s="42">
        <v>60</v>
      </c>
      <c r="B1188" s="42"/>
      <c r="C1188" s="42" t="s">
        <v>8869</v>
      </c>
      <c r="D1188" s="251" t="s">
        <v>5977</v>
      </c>
      <c r="E1188" s="24" t="s">
        <v>5978</v>
      </c>
      <c r="F1188" s="251" t="s">
        <v>5979</v>
      </c>
      <c r="G1188" s="24" t="s">
        <v>5154</v>
      </c>
      <c r="H1188" s="247" t="s">
        <v>8100</v>
      </c>
      <c r="I1188" s="247"/>
      <c r="J1188" s="41"/>
      <c r="K1188" s="248">
        <v>42571</v>
      </c>
      <c r="L1188" s="24" t="s">
        <v>6781</v>
      </c>
      <c r="M1188" s="504">
        <v>2000000</v>
      </c>
    </row>
    <row r="1189" spans="1:13" ht="38.25">
      <c r="A1189" s="42">
        <v>61</v>
      </c>
      <c r="B1189" s="42"/>
      <c r="C1189" s="42" t="s">
        <v>2998</v>
      </c>
      <c r="D1189" s="251" t="s">
        <v>4097</v>
      </c>
      <c r="E1189" s="24" t="s">
        <v>5155</v>
      </c>
      <c r="F1189" s="251" t="s">
        <v>5156</v>
      </c>
      <c r="G1189" s="24" t="s">
        <v>5157</v>
      </c>
      <c r="H1189" s="247" t="s">
        <v>8100</v>
      </c>
      <c r="I1189" s="247"/>
      <c r="J1189" s="41"/>
      <c r="K1189" s="248">
        <v>42573</v>
      </c>
      <c r="L1189" s="24" t="s">
        <v>2999</v>
      </c>
      <c r="M1189" s="504">
        <v>32033000</v>
      </c>
    </row>
    <row r="1190" spans="1:13" ht="38.25">
      <c r="A1190" s="42">
        <v>62</v>
      </c>
      <c r="B1190" s="42"/>
      <c r="C1190" s="42" t="s">
        <v>2998</v>
      </c>
      <c r="D1190" s="251" t="s">
        <v>4097</v>
      </c>
      <c r="E1190" s="24" t="s">
        <v>5158</v>
      </c>
      <c r="F1190" s="251" t="s">
        <v>5159</v>
      </c>
      <c r="G1190" s="24" t="s">
        <v>3272</v>
      </c>
      <c r="H1190" s="247" t="s">
        <v>8100</v>
      </c>
      <c r="I1190" s="247"/>
      <c r="J1190" s="41"/>
      <c r="K1190" s="248">
        <v>42573</v>
      </c>
      <c r="L1190" s="24" t="s">
        <v>3000</v>
      </c>
      <c r="M1190" s="504">
        <v>29723983</v>
      </c>
    </row>
    <row r="1191" spans="1:13" ht="51">
      <c r="A1191" s="42">
        <v>63</v>
      </c>
      <c r="B1191" s="42"/>
      <c r="C1191" s="42" t="s">
        <v>3273</v>
      </c>
      <c r="D1191" s="24" t="s">
        <v>3274</v>
      </c>
      <c r="E1191" s="24" t="s">
        <v>3275</v>
      </c>
      <c r="F1191" s="24" t="s">
        <v>5153</v>
      </c>
      <c r="G1191" s="24" t="s">
        <v>7036</v>
      </c>
      <c r="H1191" s="42" t="s">
        <v>6576</v>
      </c>
      <c r="I1191" s="42"/>
      <c r="J1191" s="42"/>
      <c r="K1191" s="130">
        <v>42605</v>
      </c>
      <c r="L1191" s="417" t="s">
        <v>7037</v>
      </c>
      <c r="M1191" s="504">
        <v>1550000</v>
      </c>
    </row>
    <row r="1192" spans="1:13" ht="76.5">
      <c r="A1192" s="42">
        <v>64</v>
      </c>
      <c r="B1192" s="42"/>
      <c r="C1192" s="42" t="s">
        <v>7038</v>
      </c>
      <c r="D1192" s="24" t="s">
        <v>5201</v>
      </c>
      <c r="E1192" s="24" t="s">
        <v>5202</v>
      </c>
      <c r="F1192" s="24" t="s">
        <v>5203</v>
      </c>
      <c r="G1192" s="24" t="s">
        <v>7886</v>
      </c>
      <c r="H1192" s="42" t="s">
        <v>6576</v>
      </c>
      <c r="I1192" s="42"/>
      <c r="J1192" s="42"/>
      <c r="K1192" s="130">
        <v>42605</v>
      </c>
      <c r="L1192" s="417" t="s">
        <v>5204</v>
      </c>
      <c r="M1192" s="504">
        <v>20800000</v>
      </c>
    </row>
    <row r="1193" spans="1:13" ht="63.75">
      <c r="A1193" s="42">
        <v>65</v>
      </c>
      <c r="B1193" s="42"/>
      <c r="C1193" s="42" t="s">
        <v>5205</v>
      </c>
      <c r="D1193" s="251" t="s">
        <v>301</v>
      </c>
      <c r="E1193" s="24" t="s">
        <v>5206</v>
      </c>
      <c r="F1193" s="251" t="s">
        <v>5207</v>
      </c>
      <c r="G1193" s="24" t="s">
        <v>5208</v>
      </c>
      <c r="H1193" s="247" t="s">
        <v>8100</v>
      </c>
      <c r="I1193" s="247"/>
      <c r="J1193" s="41"/>
      <c r="K1193" s="248">
        <v>42594</v>
      </c>
      <c r="L1193" s="24" t="s">
        <v>1046</v>
      </c>
      <c r="M1193" s="505">
        <v>10240000</v>
      </c>
    </row>
    <row r="1194" spans="1:13" ht="63.75">
      <c r="A1194" s="42">
        <v>66</v>
      </c>
      <c r="B1194" s="42"/>
      <c r="C1194" s="42" t="s">
        <v>5205</v>
      </c>
      <c r="D1194" s="251" t="s">
        <v>301</v>
      </c>
      <c r="E1194" s="24" t="s">
        <v>5209</v>
      </c>
      <c r="F1194" s="251" t="s">
        <v>5210</v>
      </c>
      <c r="G1194" s="24" t="s">
        <v>5211</v>
      </c>
      <c r="H1194" s="247" t="s">
        <v>8100</v>
      </c>
      <c r="I1194" s="247"/>
      <c r="J1194" s="41"/>
      <c r="K1194" s="248">
        <v>42594</v>
      </c>
      <c r="L1194" s="24" t="s">
        <v>1047</v>
      </c>
      <c r="M1194" s="505">
        <v>2125000</v>
      </c>
    </row>
    <row r="1195" spans="1:13" ht="63.75">
      <c r="A1195" s="42">
        <v>67</v>
      </c>
      <c r="B1195" s="42"/>
      <c r="C1195" s="42" t="s">
        <v>5205</v>
      </c>
      <c r="D1195" s="251" t="s">
        <v>301</v>
      </c>
      <c r="E1195" s="24" t="s">
        <v>5212</v>
      </c>
      <c r="F1195" s="251" t="s">
        <v>3565</v>
      </c>
      <c r="G1195" s="24" t="s">
        <v>3566</v>
      </c>
      <c r="H1195" s="247" t="s">
        <v>8100</v>
      </c>
      <c r="I1195" s="247"/>
      <c r="J1195" s="41"/>
      <c r="K1195" s="248">
        <v>42594</v>
      </c>
      <c r="L1195" s="24" t="s">
        <v>1048</v>
      </c>
      <c r="M1195" s="505">
        <v>700000</v>
      </c>
    </row>
    <row r="1196" spans="1:13" ht="63.75">
      <c r="A1196" s="42">
        <v>68</v>
      </c>
      <c r="B1196" s="42"/>
      <c r="C1196" s="42" t="s">
        <v>5205</v>
      </c>
      <c r="D1196" s="251" t="s">
        <v>301</v>
      </c>
      <c r="E1196" s="24" t="s">
        <v>187</v>
      </c>
      <c r="F1196" s="251" t="s">
        <v>188</v>
      </c>
      <c r="G1196" s="24" t="s">
        <v>189</v>
      </c>
      <c r="H1196" s="247" t="s">
        <v>8100</v>
      </c>
      <c r="I1196" s="247"/>
      <c r="J1196" s="41"/>
      <c r="K1196" s="248">
        <v>42594</v>
      </c>
      <c r="L1196" s="24" t="s">
        <v>190</v>
      </c>
      <c r="M1196" s="505">
        <v>1575000</v>
      </c>
    </row>
    <row r="1197" spans="1:13" ht="63.75">
      <c r="A1197" s="42">
        <v>69</v>
      </c>
      <c r="B1197" s="42"/>
      <c r="C1197" s="144" t="s">
        <v>3095</v>
      </c>
      <c r="D1197" s="24" t="s">
        <v>3096</v>
      </c>
      <c r="E1197" s="24" t="s">
        <v>3097</v>
      </c>
      <c r="F1197" s="24" t="s">
        <v>7887</v>
      </c>
      <c r="G1197" s="24" t="s">
        <v>7888</v>
      </c>
      <c r="H1197" s="129" t="s">
        <v>8100</v>
      </c>
      <c r="I1197" s="42"/>
      <c r="J1197" s="42"/>
      <c r="K1197" s="130">
        <v>42639</v>
      </c>
      <c r="L1197" s="24" t="s">
        <v>7889</v>
      </c>
      <c r="M1197" s="504">
        <v>6000000</v>
      </c>
    </row>
    <row r="1198" spans="1:13" ht="51">
      <c r="A1198" s="68">
        <v>70</v>
      </c>
      <c r="B1198" s="72"/>
      <c r="C1198" s="144" t="s">
        <v>3768</v>
      </c>
      <c r="D1198" s="510" t="s">
        <v>7355</v>
      </c>
      <c r="E1198" s="50" t="s">
        <v>5342</v>
      </c>
      <c r="F1198" s="275" t="s">
        <v>2298</v>
      </c>
      <c r="G1198" s="50" t="s">
        <v>2299</v>
      </c>
      <c r="H1198" s="129" t="s">
        <v>6576</v>
      </c>
      <c r="I1198" s="28"/>
      <c r="J1198" s="28"/>
      <c r="K1198" s="130">
        <v>42787</v>
      </c>
      <c r="L1198" s="275" t="s">
        <v>7356</v>
      </c>
      <c r="M1198" s="504">
        <v>10000000</v>
      </c>
    </row>
    <row r="1199" spans="1:13" ht="38.25">
      <c r="A1199" s="68">
        <v>71</v>
      </c>
      <c r="B1199" s="444"/>
      <c r="C1199" s="42" t="s">
        <v>7357</v>
      </c>
      <c r="D1199" s="251" t="s">
        <v>2212</v>
      </c>
      <c r="E1199" s="24" t="s">
        <v>2213</v>
      </c>
      <c r="F1199" s="251" t="s">
        <v>1177</v>
      </c>
      <c r="G1199" s="24" t="s">
        <v>1273</v>
      </c>
      <c r="H1199" s="247" t="s">
        <v>8100</v>
      </c>
      <c r="I1199" s="247"/>
      <c r="J1199" s="41"/>
      <c r="K1199" s="248" t="s">
        <v>1274</v>
      </c>
      <c r="L1199" s="24" t="s">
        <v>1275</v>
      </c>
      <c r="M1199" s="505">
        <v>50199735</v>
      </c>
    </row>
    <row r="1200" spans="1:13" ht="38.25">
      <c r="A1200" s="68">
        <v>72</v>
      </c>
      <c r="B1200" s="444"/>
      <c r="C1200" s="42" t="s">
        <v>1276</v>
      </c>
      <c r="D1200" s="251" t="s">
        <v>1277</v>
      </c>
      <c r="E1200" s="24" t="s">
        <v>1278</v>
      </c>
      <c r="F1200" s="251" t="s">
        <v>1279</v>
      </c>
      <c r="G1200" s="24" t="s">
        <v>1280</v>
      </c>
      <c r="H1200" s="247" t="s">
        <v>8100</v>
      </c>
      <c r="I1200" s="247"/>
      <c r="J1200" s="41"/>
      <c r="K1200" s="248" t="s">
        <v>1274</v>
      </c>
      <c r="L1200" s="24" t="s">
        <v>1281</v>
      </c>
      <c r="M1200" s="505">
        <v>2396000</v>
      </c>
    </row>
    <row r="1201" spans="1:13" ht="38.25">
      <c r="A1201" s="68">
        <v>73</v>
      </c>
      <c r="B1201" s="444"/>
      <c r="C1201" s="42" t="s">
        <v>1276</v>
      </c>
      <c r="D1201" s="251" t="s">
        <v>1277</v>
      </c>
      <c r="E1201" s="24" t="s">
        <v>1278</v>
      </c>
      <c r="F1201" s="251" t="s">
        <v>1282</v>
      </c>
      <c r="G1201" s="24" t="s">
        <v>1283</v>
      </c>
      <c r="H1201" s="247" t="s">
        <v>8100</v>
      </c>
      <c r="I1201" s="247"/>
      <c r="J1201" s="41"/>
      <c r="K1201" s="248" t="s">
        <v>1274</v>
      </c>
      <c r="L1201" s="24" t="s">
        <v>1284</v>
      </c>
      <c r="M1201" s="505">
        <v>43937500</v>
      </c>
    </row>
    <row r="1202" spans="1:13" ht="38.25">
      <c r="A1202" s="68">
        <v>74</v>
      </c>
      <c r="B1202" s="444"/>
      <c r="C1202" s="42" t="s">
        <v>1276</v>
      </c>
      <c r="D1202" s="251" t="s">
        <v>1277</v>
      </c>
      <c r="E1202" s="24" t="s">
        <v>718</v>
      </c>
      <c r="F1202" s="251" t="s">
        <v>719</v>
      </c>
      <c r="G1202" s="24" t="s">
        <v>720</v>
      </c>
      <c r="H1202" s="247" t="s">
        <v>8100</v>
      </c>
      <c r="I1202" s="247"/>
      <c r="J1202" s="41"/>
      <c r="K1202" s="248" t="s">
        <v>1274</v>
      </c>
      <c r="L1202" s="24" t="s">
        <v>721</v>
      </c>
      <c r="M1202" s="505">
        <v>1200000</v>
      </c>
    </row>
    <row r="1203" spans="1:13" ht="51">
      <c r="A1203" s="68">
        <v>75</v>
      </c>
      <c r="B1203" s="444"/>
      <c r="C1203" s="24" t="s">
        <v>722</v>
      </c>
      <c r="D1203" s="251" t="s">
        <v>1609</v>
      </c>
      <c r="E1203" s="24" t="s">
        <v>1610</v>
      </c>
      <c r="F1203" s="251" t="s">
        <v>1611</v>
      </c>
      <c r="G1203" s="24" t="s">
        <v>1612</v>
      </c>
      <c r="H1203" s="247" t="s">
        <v>8100</v>
      </c>
      <c r="I1203" s="247"/>
      <c r="J1203" s="41"/>
      <c r="K1203" s="248" t="s">
        <v>1274</v>
      </c>
      <c r="L1203" s="24" t="s">
        <v>1613</v>
      </c>
      <c r="M1203" s="505">
        <v>280105922</v>
      </c>
    </row>
    <row r="1204" spans="1:13" ht="51">
      <c r="A1204" s="68">
        <v>76</v>
      </c>
      <c r="B1204" s="444"/>
      <c r="C1204" s="24" t="s">
        <v>722</v>
      </c>
      <c r="D1204" s="251" t="s">
        <v>1609</v>
      </c>
      <c r="E1204" s="24" t="s">
        <v>1614</v>
      </c>
      <c r="F1204" s="251" t="s">
        <v>8353</v>
      </c>
      <c r="G1204" s="24" t="s">
        <v>8354</v>
      </c>
      <c r="H1204" s="247" t="s">
        <v>8100</v>
      </c>
      <c r="I1204" s="247"/>
      <c r="J1204" s="41"/>
      <c r="K1204" s="248" t="s">
        <v>1274</v>
      </c>
      <c r="L1204" s="24" t="s">
        <v>586</v>
      </c>
      <c r="M1204" s="505">
        <v>52150000</v>
      </c>
    </row>
    <row r="1205" spans="1:13" ht="51">
      <c r="A1205" s="68">
        <v>77</v>
      </c>
      <c r="B1205" s="444"/>
      <c r="C1205" s="24" t="s">
        <v>722</v>
      </c>
      <c r="D1205" s="251" t="s">
        <v>1609</v>
      </c>
      <c r="E1205" s="24" t="s">
        <v>587</v>
      </c>
      <c r="F1205" s="251" t="s">
        <v>588</v>
      </c>
      <c r="G1205" s="24" t="s">
        <v>589</v>
      </c>
      <c r="H1205" s="247" t="s">
        <v>8100</v>
      </c>
      <c r="I1205" s="247"/>
      <c r="J1205" s="41"/>
      <c r="K1205" s="248" t="s">
        <v>1274</v>
      </c>
      <c r="L1205" s="24" t="s">
        <v>590</v>
      </c>
      <c r="M1205" s="505">
        <v>344400000</v>
      </c>
    </row>
    <row r="1206" spans="1:13" ht="51">
      <c r="A1206" s="68">
        <v>78</v>
      </c>
      <c r="B1206" s="444"/>
      <c r="C1206" s="24" t="s">
        <v>722</v>
      </c>
      <c r="D1206" s="251" t="s">
        <v>1609</v>
      </c>
      <c r="E1206" s="24" t="s">
        <v>591</v>
      </c>
      <c r="F1206" s="251" t="s">
        <v>2097</v>
      </c>
      <c r="G1206" s="24" t="s">
        <v>2098</v>
      </c>
      <c r="H1206" s="247" t="s">
        <v>8100</v>
      </c>
      <c r="I1206" s="247"/>
      <c r="J1206" s="41"/>
      <c r="K1206" s="248" t="s">
        <v>1274</v>
      </c>
      <c r="L1206" s="24" t="s">
        <v>2099</v>
      </c>
      <c r="M1206" s="506">
        <v>36100000</v>
      </c>
    </row>
    <row r="1207" spans="1:13" ht="51">
      <c r="A1207" s="68">
        <v>79</v>
      </c>
      <c r="B1207" s="444"/>
      <c r="C1207" s="24" t="s">
        <v>722</v>
      </c>
      <c r="D1207" s="251" t="s">
        <v>1609</v>
      </c>
      <c r="E1207" s="24" t="s">
        <v>2100</v>
      </c>
      <c r="F1207" s="251" t="s">
        <v>2101</v>
      </c>
      <c r="G1207" s="24" t="s">
        <v>4478</v>
      </c>
      <c r="H1207" s="247" t="s">
        <v>8100</v>
      </c>
      <c r="I1207" s="247"/>
      <c r="J1207" s="41"/>
      <c r="K1207" s="248" t="s">
        <v>1274</v>
      </c>
      <c r="L1207" s="24" t="s">
        <v>4479</v>
      </c>
      <c r="M1207" s="505">
        <v>21660000</v>
      </c>
    </row>
    <row r="1208" spans="1:13" ht="51">
      <c r="A1208" s="68">
        <v>80</v>
      </c>
      <c r="B1208" s="444"/>
      <c r="C1208" s="24" t="s">
        <v>722</v>
      </c>
      <c r="D1208" s="251" t="s">
        <v>1609</v>
      </c>
      <c r="E1208" s="24" t="s">
        <v>4480</v>
      </c>
      <c r="F1208" s="251" t="s">
        <v>4481</v>
      </c>
      <c r="G1208" s="24" t="s">
        <v>4482</v>
      </c>
      <c r="H1208" s="247" t="s">
        <v>8100</v>
      </c>
      <c r="I1208" s="247"/>
      <c r="J1208" s="41"/>
      <c r="K1208" s="248" t="s">
        <v>1274</v>
      </c>
      <c r="L1208" s="24" t="s">
        <v>4483</v>
      </c>
      <c r="M1208" s="505">
        <v>14250000</v>
      </c>
    </row>
    <row r="1209" spans="1:13" ht="51">
      <c r="A1209" s="68">
        <v>81</v>
      </c>
      <c r="B1209" s="444"/>
      <c r="C1209" s="24" t="s">
        <v>722</v>
      </c>
      <c r="D1209" s="251" t="s">
        <v>1609</v>
      </c>
      <c r="E1209" s="24" t="s">
        <v>4484</v>
      </c>
      <c r="F1209" s="251" t="s">
        <v>4507</v>
      </c>
      <c r="G1209" s="24" t="s">
        <v>4508</v>
      </c>
      <c r="H1209" s="247" t="s">
        <v>8100</v>
      </c>
      <c r="I1209" s="247"/>
      <c r="J1209" s="41"/>
      <c r="K1209" s="248" t="s">
        <v>1274</v>
      </c>
      <c r="L1209" s="24" t="s">
        <v>4509</v>
      </c>
      <c r="M1209" s="505">
        <v>25650000</v>
      </c>
    </row>
    <row r="1210" spans="1:13" ht="51">
      <c r="A1210" s="68">
        <v>82</v>
      </c>
      <c r="B1210" s="444"/>
      <c r="C1210" s="24" t="s">
        <v>722</v>
      </c>
      <c r="D1210" s="251" t="s">
        <v>1609</v>
      </c>
      <c r="E1210" s="24" t="s">
        <v>4510</v>
      </c>
      <c r="F1210" s="251" t="s">
        <v>4511</v>
      </c>
      <c r="G1210" s="24" t="s">
        <v>4512</v>
      </c>
      <c r="H1210" s="247" t="s">
        <v>8100</v>
      </c>
      <c r="I1210" s="247"/>
      <c r="J1210" s="41"/>
      <c r="K1210" s="248" t="s">
        <v>1274</v>
      </c>
      <c r="L1210" s="24" t="s">
        <v>4513</v>
      </c>
      <c r="M1210" s="505">
        <v>144400000</v>
      </c>
    </row>
    <row r="1211" spans="1:13" ht="51">
      <c r="A1211" s="68">
        <v>83</v>
      </c>
      <c r="B1211" s="444"/>
      <c r="C1211" s="24" t="s">
        <v>722</v>
      </c>
      <c r="D1211" s="251" t="s">
        <v>1609</v>
      </c>
      <c r="E1211" s="24" t="s">
        <v>4514</v>
      </c>
      <c r="F1211" s="251" t="s">
        <v>4515</v>
      </c>
      <c r="G1211" s="24" t="s">
        <v>5054</v>
      </c>
      <c r="H1211" s="247" t="s">
        <v>8100</v>
      </c>
      <c r="I1211" s="247"/>
      <c r="J1211" s="41"/>
      <c r="K1211" s="248" t="s">
        <v>1274</v>
      </c>
      <c r="L1211" s="24" t="s">
        <v>5055</v>
      </c>
      <c r="M1211" s="505">
        <v>304754705</v>
      </c>
    </row>
    <row r="1212" spans="1:13" ht="51">
      <c r="A1212" s="68">
        <v>84</v>
      </c>
      <c r="B1212" s="444"/>
      <c r="C1212" s="24" t="s">
        <v>722</v>
      </c>
      <c r="D1212" s="251" t="s">
        <v>1609</v>
      </c>
      <c r="E1212" s="24" t="s">
        <v>5056</v>
      </c>
      <c r="F1212" s="251" t="s">
        <v>5057</v>
      </c>
      <c r="G1212" s="24" t="s">
        <v>5058</v>
      </c>
      <c r="H1212" s="247" t="s">
        <v>8100</v>
      </c>
      <c r="I1212" s="247"/>
      <c r="J1212" s="41"/>
      <c r="K1212" s="248" t="s">
        <v>1274</v>
      </c>
      <c r="L1212" s="24" t="s">
        <v>5059</v>
      </c>
      <c r="M1212" s="505">
        <v>305252253</v>
      </c>
    </row>
    <row r="1213" spans="1:13" ht="51">
      <c r="A1213" s="68">
        <v>85</v>
      </c>
      <c r="B1213" s="444"/>
      <c r="C1213" s="24" t="s">
        <v>722</v>
      </c>
      <c r="D1213" s="251" t="s">
        <v>1609</v>
      </c>
      <c r="E1213" s="24" t="s">
        <v>3042</v>
      </c>
      <c r="F1213" s="251" t="s">
        <v>3043</v>
      </c>
      <c r="G1213" s="24" t="s">
        <v>3044</v>
      </c>
      <c r="H1213" s="247" t="s">
        <v>8100</v>
      </c>
      <c r="I1213" s="247"/>
      <c r="J1213" s="41"/>
      <c r="K1213" s="248" t="s">
        <v>1274</v>
      </c>
      <c r="L1213" s="24" t="s">
        <v>3045</v>
      </c>
      <c r="M1213" s="505">
        <v>536544708</v>
      </c>
    </row>
    <row r="1214" spans="1:13" ht="51">
      <c r="A1214" s="68">
        <v>86</v>
      </c>
      <c r="B1214" s="444"/>
      <c r="C1214" s="24" t="s">
        <v>722</v>
      </c>
      <c r="D1214" s="251" t="s">
        <v>1609</v>
      </c>
      <c r="E1214" s="24" t="s">
        <v>3046</v>
      </c>
      <c r="F1214" s="251" t="s">
        <v>3047</v>
      </c>
      <c r="G1214" s="24" t="s">
        <v>8743</v>
      </c>
      <c r="H1214" s="247" t="s">
        <v>8100</v>
      </c>
      <c r="I1214" s="247"/>
      <c r="J1214" s="41"/>
      <c r="K1214" s="248" t="s">
        <v>1274</v>
      </c>
      <c r="L1214" s="24" t="s">
        <v>8744</v>
      </c>
      <c r="M1214" s="505">
        <v>173099543</v>
      </c>
    </row>
    <row r="1215" spans="1:13" ht="51">
      <c r="A1215" s="68">
        <v>87</v>
      </c>
      <c r="B1215" s="444"/>
      <c r="C1215" s="24" t="s">
        <v>722</v>
      </c>
      <c r="D1215" s="251" t="s">
        <v>1609</v>
      </c>
      <c r="E1215" s="24" t="s">
        <v>8745</v>
      </c>
      <c r="F1215" s="251" t="s">
        <v>8746</v>
      </c>
      <c r="G1215" s="24" t="s">
        <v>8747</v>
      </c>
      <c r="H1215" s="247" t="s">
        <v>8100</v>
      </c>
      <c r="I1215" s="247"/>
      <c r="J1215" s="41"/>
      <c r="K1215" s="248" t="s">
        <v>1274</v>
      </c>
      <c r="L1215" s="24" t="s">
        <v>8748</v>
      </c>
      <c r="M1215" s="505">
        <v>112418891</v>
      </c>
    </row>
    <row r="1216" spans="1:13" ht="51">
      <c r="A1216" s="68">
        <v>88</v>
      </c>
      <c r="B1216" s="444"/>
      <c r="C1216" s="24" t="s">
        <v>722</v>
      </c>
      <c r="D1216" s="251" t="s">
        <v>1609</v>
      </c>
      <c r="E1216" s="24" t="s">
        <v>8749</v>
      </c>
      <c r="F1216" s="251" t="s">
        <v>8750</v>
      </c>
      <c r="G1216" s="24" t="s">
        <v>8751</v>
      </c>
      <c r="H1216" s="247" t="s">
        <v>8100</v>
      </c>
      <c r="I1216" s="247"/>
      <c r="J1216" s="41"/>
      <c r="K1216" s="248" t="s">
        <v>1274</v>
      </c>
      <c r="L1216" s="24" t="s">
        <v>8752</v>
      </c>
      <c r="M1216" s="506">
        <v>214617884</v>
      </c>
    </row>
    <row r="1217" spans="1:13" ht="51">
      <c r="A1217" s="68">
        <v>89</v>
      </c>
      <c r="B1217" s="444"/>
      <c r="C1217" s="24" t="s">
        <v>722</v>
      </c>
      <c r="D1217" s="251" t="s">
        <v>1609</v>
      </c>
      <c r="E1217" s="24" t="s">
        <v>8753</v>
      </c>
      <c r="F1217" s="251" t="s">
        <v>8754</v>
      </c>
      <c r="G1217" s="24" t="s">
        <v>8755</v>
      </c>
      <c r="H1217" s="247" t="s">
        <v>8100</v>
      </c>
      <c r="I1217" s="247"/>
      <c r="J1217" s="41"/>
      <c r="K1217" s="248" t="s">
        <v>1274</v>
      </c>
      <c r="L1217" s="24" t="s">
        <v>8756</v>
      </c>
      <c r="M1217" s="505">
        <v>72050289</v>
      </c>
    </row>
    <row r="1218" spans="1:13" ht="51">
      <c r="A1218" s="68">
        <v>90</v>
      </c>
      <c r="B1218" s="444"/>
      <c r="C1218" s="24" t="s">
        <v>722</v>
      </c>
      <c r="D1218" s="251" t="s">
        <v>1609</v>
      </c>
      <c r="E1218" s="24" t="s">
        <v>8757</v>
      </c>
      <c r="F1218" s="251" t="s">
        <v>8758</v>
      </c>
      <c r="G1218" s="24" t="s">
        <v>8759</v>
      </c>
      <c r="H1218" s="247" t="s">
        <v>8100</v>
      </c>
      <c r="I1218" s="247"/>
      <c r="J1218" s="41"/>
      <c r="K1218" s="248" t="s">
        <v>1274</v>
      </c>
      <c r="L1218" s="24" t="s">
        <v>8760</v>
      </c>
      <c r="M1218" s="505">
        <v>93760852</v>
      </c>
    </row>
    <row r="1219" spans="1:13" ht="51">
      <c r="A1219" s="68">
        <v>91</v>
      </c>
      <c r="B1219" s="444"/>
      <c r="C1219" s="24" t="s">
        <v>722</v>
      </c>
      <c r="D1219" s="251" t="s">
        <v>1609</v>
      </c>
      <c r="E1219" s="24" t="s">
        <v>8761</v>
      </c>
      <c r="F1219" s="251" t="s">
        <v>8762</v>
      </c>
      <c r="G1219" s="24" t="s">
        <v>8763</v>
      </c>
      <c r="H1219" s="247" t="s">
        <v>8100</v>
      </c>
      <c r="I1219" s="247"/>
      <c r="J1219" s="41"/>
      <c r="K1219" s="248" t="s">
        <v>1274</v>
      </c>
      <c r="L1219" s="24" t="s">
        <v>8764</v>
      </c>
      <c r="M1219" s="505">
        <v>680500000</v>
      </c>
    </row>
    <row r="1220" spans="1:13" ht="51">
      <c r="A1220" s="68">
        <v>92</v>
      </c>
      <c r="B1220" s="444"/>
      <c r="C1220" s="24" t="s">
        <v>722</v>
      </c>
      <c r="D1220" s="251" t="s">
        <v>1609</v>
      </c>
      <c r="E1220" s="24" t="s">
        <v>8765</v>
      </c>
      <c r="F1220" s="251" t="s">
        <v>8766</v>
      </c>
      <c r="G1220" s="24" t="s">
        <v>4512</v>
      </c>
      <c r="H1220" s="247" t="s">
        <v>8100</v>
      </c>
      <c r="I1220" s="247"/>
      <c r="J1220" s="41"/>
      <c r="K1220" s="248" t="s">
        <v>1274</v>
      </c>
      <c r="L1220" s="24" t="s">
        <v>8767</v>
      </c>
      <c r="M1220" s="505">
        <v>144400000</v>
      </c>
    </row>
    <row r="1221" spans="1:13" ht="51">
      <c r="A1221" s="68">
        <v>93</v>
      </c>
      <c r="B1221" s="444"/>
      <c r="C1221" s="24" t="s">
        <v>722</v>
      </c>
      <c r="D1221" s="251" t="s">
        <v>1609</v>
      </c>
      <c r="E1221" s="24" t="s">
        <v>8768</v>
      </c>
      <c r="F1221" s="251" t="s">
        <v>8769</v>
      </c>
      <c r="G1221" s="24" t="s">
        <v>4512</v>
      </c>
      <c r="H1221" s="247" t="s">
        <v>8100</v>
      </c>
      <c r="I1221" s="247"/>
      <c r="J1221" s="41"/>
      <c r="K1221" s="248" t="s">
        <v>1274</v>
      </c>
      <c r="L1221" s="24" t="s">
        <v>8770</v>
      </c>
      <c r="M1221" s="505">
        <v>144400000</v>
      </c>
    </row>
    <row r="1222" spans="1:13" ht="51">
      <c r="A1222" s="68">
        <v>94</v>
      </c>
      <c r="B1222" s="444"/>
      <c r="C1222" s="24" t="s">
        <v>722</v>
      </c>
      <c r="D1222" s="251" t="s">
        <v>1609</v>
      </c>
      <c r="E1222" s="24" t="s">
        <v>8771</v>
      </c>
      <c r="F1222" s="251" t="s">
        <v>8772</v>
      </c>
      <c r="G1222" s="24" t="s">
        <v>6070</v>
      </c>
      <c r="H1222" s="247" t="s">
        <v>8100</v>
      </c>
      <c r="I1222" s="247"/>
      <c r="J1222" s="41"/>
      <c r="K1222" s="248" t="s">
        <v>1274</v>
      </c>
      <c r="L1222" s="24" t="s">
        <v>8663</v>
      </c>
      <c r="M1222" s="505">
        <v>30100000</v>
      </c>
    </row>
    <row r="1223" spans="1:13" ht="51">
      <c r="A1223" s="68">
        <v>95</v>
      </c>
      <c r="B1223" s="444"/>
      <c r="C1223" s="24" t="s">
        <v>722</v>
      </c>
      <c r="D1223" s="251" t="s">
        <v>1609</v>
      </c>
      <c r="E1223" s="24" t="s">
        <v>8664</v>
      </c>
      <c r="F1223" s="251" t="s">
        <v>8665</v>
      </c>
      <c r="G1223" s="24" t="s">
        <v>6071</v>
      </c>
      <c r="H1223" s="247" t="s">
        <v>8100</v>
      </c>
      <c r="I1223" s="247"/>
      <c r="J1223" s="41"/>
      <c r="K1223" s="248" t="s">
        <v>1274</v>
      </c>
      <c r="L1223" s="24" t="s">
        <v>8666</v>
      </c>
      <c r="M1223" s="505">
        <v>80150000</v>
      </c>
    </row>
    <row r="1224" spans="1:13" ht="51">
      <c r="A1224" s="68">
        <v>96</v>
      </c>
      <c r="B1224" s="444"/>
      <c r="C1224" s="24" t="s">
        <v>722</v>
      </c>
      <c r="D1224" s="251" t="s">
        <v>1609</v>
      </c>
      <c r="E1224" s="24" t="s">
        <v>8667</v>
      </c>
      <c r="F1224" s="251" t="s">
        <v>8668</v>
      </c>
      <c r="G1224" s="24" t="s">
        <v>6072</v>
      </c>
      <c r="H1224" s="247" t="s">
        <v>8100</v>
      </c>
      <c r="I1224" s="247"/>
      <c r="J1224" s="41"/>
      <c r="K1224" s="248" t="s">
        <v>1274</v>
      </c>
      <c r="L1224" s="24" t="s">
        <v>8669</v>
      </c>
      <c r="M1224" s="505">
        <v>26400000</v>
      </c>
    </row>
    <row r="1225" spans="1:13" ht="51">
      <c r="A1225" s="68">
        <v>97</v>
      </c>
      <c r="B1225" s="444"/>
      <c r="C1225" s="267" t="s">
        <v>722</v>
      </c>
      <c r="D1225" s="511" t="s">
        <v>1609</v>
      </c>
      <c r="E1225" s="267" t="s">
        <v>8670</v>
      </c>
      <c r="F1225" s="511" t="s">
        <v>8671</v>
      </c>
      <c r="G1225" s="267" t="s">
        <v>6073</v>
      </c>
      <c r="H1225" s="512" t="s">
        <v>8100</v>
      </c>
      <c r="I1225" s="512"/>
      <c r="J1225" s="513"/>
      <c r="K1225" s="514" t="s">
        <v>1274</v>
      </c>
      <c r="L1225" s="267" t="s">
        <v>8672</v>
      </c>
      <c r="M1225" s="505">
        <v>184530000</v>
      </c>
    </row>
    <row r="1226" spans="1:13" ht="38.25">
      <c r="A1226" s="68">
        <v>98</v>
      </c>
      <c r="B1226" s="72"/>
      <c r="C1226" s="50" t="s">
        <v>6074</v>
      </c>
      <c r="D1226" s="510" t="s">
        <v>6075</v>
      </c>
      <c r="E1226" s="50" t="s">
        <v>6076</v>
      </c>
      <c r="F1226" s="275" t="s">
        <v>6077</v>
      </c>
      <c r="G1226" s="50" t="s">
        <v>6078</v>
      </c>
      <c r="H1226" s="129" t="s">
        <v>8100</v>
      </c>
      <c r="I1226" s="28"/>
      <c r="J1226" s="28"/>
      <c r="K1226" s="130" t="s">
        <v>1822</v>
      </c>
      <c r="L1226" s="515" t="s">
        <v>6079</v>
      </c>
      <c r="M1226" s="504">
        <v>4160000</v>
      </c>
    </row>
    <row r="1227" spans="1:13" ht="51">
      <c r="A1227" s="68">
        <v>99</v>
      </c>
      <c r="B1227" s="72"/>
      <c r="C1227" s="50" t="s">
        <v>7716</v>
      </c>
      <c r="D1227" s="510" t="s">
        <v>195</v>
      </c>
      <c r="E1227" s="50" t="s">
        <v>7717</v>
      </c>
      <c r="F1227" s="275" t="s">
        <v>7718</v>
      </c>
      <c r="G1227" s="50" t="s">
        <v>7719</v>
      </c>
      <c r="H1227" s="129"/>
      <c r="I1227" s="28"/>
      <c r="J1227" s="42" t="s">
        <v>6576</v>
      </c>
      <c r="K1227" s="130" t="s">
        <v>7205</v>
      </c>
      <c r="L1227" s="515" t="s">
        <v>7720</v>
      </c>
      <c r="M1227" s="504">
        <v>4633950</v>
      </c>
    </row>
    <row r="1228" spans="1:13" ht="51">
      <c r="A1228" s="68">
        <v>100</v>
      </c>
      <c r="B1228" s="72"/>
      <c r="C1228" s="50" t="s">
        <v>7721</v>
      </c>
      <c r="D1228" s="510" t="s">
        <v>4097</v>
      </c>
      <c r="E1228" s="50" t="s">
        <v>7722</v>
      </c>
      <c r="F1228" s="275" t="s">
        <v>7723</v>
      </c>
      <c r="G1228" s="50" t="s">
        <v>7724</v>
      </c>
      <c r="H1228" s="129" t="s">
        <v>6576</v>
      </c>
      <c r="I1228" s="28"/>
      <c r="J1228" s="28"/>
      <c r="K1228" s="130" t="s">
        <v>7714</v>
      </c>
      <c r="L1228" s="515" t="s">
        <v>7725</v>
      </c>
      <c r="M1228" s="504">
        <v>14009810</v>
      </c>
    </row>
    <row r="1229" spans="1:13" ht="51">
      <c r="A1229" s="68">
        <v>101</v>
      </c>
      <c r="B1229" s="72"/>
      <c r="C1229" s="50" t="s">
        <v>7721</v>
      </c>
      <c r="D1229" s="510" t="s">
        <v>4097</v>
      </c>
      <c r="E1229" s="50" t="s">
        <v>7726</v>
      </c>
      <c r="F1229" s="275" t="s">
        <v>7727</v>
      </c>
      <c r="G1229" s="50" t="s">
        <v>7728</v>
      </c>
      <c r="H1229" s="129" t="s">
        <v>6576</v>
      </c>
      <c r="I1229" s="28"/>
      <c r="J1229" s="28"/>
      <c r="K1229" s="130" t="s">
        <v>7714</v>
      </c>
      <c r="L1229" s="515" t="s">
        <v>7729</v>
      </c>
      <c r="M1229" s="504">
        <v>3829600</v>
      </c>
    </row>
    <row r="1230" spans="1:13" ht="51">
      <c r="A1230" s="68">
        <v>102</v>
      </c>
      <c r="B1230" s="72"/>
      <c r="C1230" s="50" t="s">
        <v>7721</v>
      </c>
      <c r="D1230" s="510" t="s">
        <v>4097</v>
      </c>
      <c r="E1230" s="50" t="s">
        <v>7726</v>
      </c>
      <c r="F1230" s="275" t="s">
        <v>7730</v>
      </c>
      <c r="G1230" s="50" t="s">
        <v>7731</v>
      </c>
      <c r="H1230" s="129" t="s">
        <v>6576</v>
      </c>
      <c r="I1230" s="28"/>
      <c r="J1230" s="28"/>
      <c r="K1230" s="130" t="s">
        <v>7714</v>
      </c>
      <c r="L1230" s="515" t="s">
        <v>7732</v>
      </c>
      <c r="M1230" s="504">
        <v>153183492</v>
      </c>
    </row>
    <row r="1231" spans="1:13" ht="51">
      <c r="A1231" s="68">
        <v>103</v>
      </c>
      <c r="B1231" s="72"/>
      <c r="C1231" s="50" t="s">
        <v>7721</v>
      </c>
      <c r="D1231" s="510" t="s">
        <v>4097</v>
      </c>
      <c r="E1231" s="50" t="s">
        <v>7733</v>
      </c>
      <c r="F1231" s="275" t="s">
        <v>7734</v>
      </c>
      <c r="G1231" s="50" t="s">
        <v>7735</v>
      </c>
      <c r="H1231" s="129" t="s">
        <v>6576</v>
      </c>
      <c r="I1231" s="28"/>
      <c r="J1231" s="28"/>
      <c r="K1231" s="130" t="s">
        <v>7714</v>
      </c>
      <c r="L1231" s="515" t="s">
        <v>7736</v>
      </c>
      <c r="M1231" s="504">
        <v>600490506</v>
      </c>
    </row>
    <row r="1232" spans="1:13" ht="51">
      <c r="A1232" s="68">
        <v>104</v>
      </c>
      <c r="B1232" s="72"/>
      <c r="C1232" s="50" t="s">
        <v>7721</v>
      </c>
      <c r="D1232" s="510" t="s">
        <v>4097</v>
      </c>
      <c r="E1232" s="50" t="s">
        <v>5768</v>
      </c>
      <c r="F1232" s="275" t="s">
        <v>5769</v>
      </c>
      <c r="G1232" s="50" t="s">
        <v>5770</v>
      </c>
      <c r="H1232" s="129" t="s">
        <v>6576</v>
      </c>
      <c r="I1232" s="28"/>
      <c r="J1232" s="28"/>
      <c r="K1232" s="130" t="s">
        <v>7714</v>
      </c>
      <c r="L1232" s="515" t="s">
        <v>5771</v>
      </c>
      <c r="M1232" s="504">
        <v>4676600</v>
      </c>
    </row>
    <row r="1233" spans="1:13" ht="38.25">
      <c r="A1233" s="68">
        <v>105</v>
      </c>
      <c r="B1233" s="444"/>
      <c r="C1233" s="50" t="s">
        <v>6216</v>
      </c>
      <c r="D1233" s="510" t="s">
        <v>6217</v>
      </c>
      <c r="E1233" s="50" t="s">
        <v>6218</v>
      </c>
      <c r="F1233" s="24" t="s">
        <v>6219</v>
      </c>
      <c r="G1233" s="50" t="s">
        <v>6220</v>
      </c>
      <c r="H1233" s="129"/>
      <c r="I1233" s="42" t="s">
        <v>6576</v>
      </c>
      <c r="J1233" s="42"/>
      <c r="K1233" s="130" t="s">
        <v>3352</v>
      </c>
      <c r="L1233" s="516" t="s">
        <v>6221</v>
      </c>
      <c r="M1233" s="504">
        <v>52412895</v>
      </c>
    </row>
    <row r="1234" spans="1:13" ht="38.25">
      <c r="A1234" s="68">
        <v>106</v>
      </c>
      <c r="B1234" s="444"/>
      <c r="C1234" s="50" t="s">
        <v>6216</v>
      </c>
      <c r="D1234" s="510" t="s">
        <v>6217</v>
      </c>
      <c r="E1234" s="50" t="s">
        <v>6218</v>
      </c>
      <c r="F1234" s="24" t="s">
        <v>6222</v>
      </c>
      <c r="G1234" s="50" t="s">
        <v>6223</v>
      </c>
      <c r="H1234" s="129"/>
      <c r="I1234" s="42" t="s">
        <v>6576</v>
      </c>
      <c r="J1234" s="42"/>
      <c r="K1234" s="130" t="s">
        <v>3352</v>
      </c>
      <c r="L1234" s="516" t="s">
        <v>6224</v>
      </c>
      <c r="M1234" s="504">
        <v>2620000</v>
      </c>
    </row>
    <row r="1235" spans="1:13" ht="63.75">
      <c r="A1235" s="68">
        <v>107</v>
      </c>
      <c r="B1235" s="444"/>
      <c r="C1235" s="50" t="s">
        <v>6225</v>
      </c>
      <c r="D1235" s="510" t="s">
        <v>6226</v>
      </c>
      <c r="E1235" s="50" t="s">
        <v>6227</v>
      </c>
      <c r="F1235" s="24" t="s">
        <v>8143</v>
      </c>
      <c r="G1235" s="50" t="s">
        <v>8144</v>
      </c>
      <c r="H1235" s="129"/>
      <c r="I1235" s="42" t="s">
        <v>6576</v>
      </c>
      <c r="J1235" s="42"/>
      <c r="K1235" s="130" t="s">
        <v>8145</v>
      </c>
      <c r="L1235" s="516" t="s">
        <v>8146</v>
      </c>
      <c r="M1235" s="504">
        <v>37000000</v>
      </c>
    </row>
    <row r="1236" spans="1:13" ht="63.75">
      <c r="A1236" s="68">
        <v>108</v>
      </c>
      <c r="B1236" s="444"/>
      <c r="C1236" s="496" t="s">
        <v>8147</v>
      </c>
      <c r="D1236" s="517" t="s">
        <v>5773</v>
      </c>
      <c r="E1236" s="496" t="s">
        <v>6080</v>
      </c>
      <c r="F1236" s="267" t="s">
        <v>5774</v>
      </c>
      <c r="G1236" s="496" t="s">
        <v>5775</v>
      </c>
      <c r="H1236" s="518" t="s">
        <v>6576</v>
      </c>
      <c r="I1236" s="266"/>
      <c r="J1236" s="266"/>
      <c r="K1236" s="519" t="s">
        <v>8145</v>
      </c>
      <c r="L1236" s="520" t="s">
        <v>5776</v>
      </c>
      <c r="M1236" s="504">
        <v>29250000</v>
      </c>
    </row>
    <row r="1237" spans="1:13" ht="63.75">
      <c r="A1237" s="68">
        <v>109</v>
      </c>
      <c r="B1237" s="68"/>
      <c r="C1237" s="50" t="s">
        <v>7443</v>
      </c>
      <c r="D1237" s="24" t="s">
        <v>7444</v>
      </c>
      <c r="E1237" s="320" t="s">
        <v>7514</v>
      </c>
      <c r="F1237" s="320" t="s">
        <v>3357</v>
      </c>
      <c r="G1237" s="50" t="s">
        <v>3358</v>
      </c>
      <c r="H1237" s="42" t="s">
        <v>6576</v>
      </c>
      <c r="I1237" s="42"/>
      <c r="J1237" s="42"/>
      <c r="K1237" s="302" t="s">
        <v>3359</v>
      </c>
      <c r="L1237" s="516" t="s">
        <v>3360</v>
      </c>
      <c r="M1237" s="507">
        <v>1600000</v>
      </c>
    </row>
    <row r="1238" spans="1:13" ht="38.25">
      <c r="A1238" s="68">
        <v>110</v>
      </c>
      <c r="B1238" s="72"/>
      <c r="C1238" s="521" t="s">
        <v>6081</v>
      </c>
      <c r="D1238" s="510" t="s">
        <v>6082</v>
      </c>
      <c r="E1238" s="50" t="s">
        <v>6083</v>
      </c>
      <c r="F1238" s="275" t="s">
        <v>6084</v>
      </c>
      <c r="G1238" s="50" t="s">
        <v>4620</v>
      </c>
      <c r="H1238" s="129" t="s">
        <v>6576</v>
      </c>
      <c r="I1238" s="28"/>
      <c r="J1238" s="28"/>
      <c r="K1238" s="130" t="s">
        <v>4621</v>
      </c>
      <c r="L1238" s="522" t="s">
        <v>4622</v>
      </c>
      <c r="M1238" s="504">
        <v>15200000</v>
      </c>
    </row>
    <row r="1239" spans="1:13" ht="51">
      <c r="A1239" s="68">
        <v>111</v>
      </c>
      <c r="B1239" s="72"/>
      <c r="C1239" s="523" t="s">
        <v>4623</v>
      </c>
      <c r="D1239" s="510" t="s">
        <v>4624</v>
      </c>
      <c r="E1239" s="50" t="s">
        <v>4625</v>
      </c>
      <c r="F1239" s="275" t="s">
        <v>4626</v>
      </c>
      <c r="G1239" s="50" t="s">
        <v>4627</v>
      </c>
      <c r="H1239" s="129" t="s">
        <v>6576</v>
      </c>
      <c r="I1239" s="28"/>
      <c r="J1239" s="28"/>
      <c r="K1239" s="130" t="s">
        <v>562</v>
      </c>
      <c r="L1239" s="522" t="s">
        <v>4628</v>
      </c>
      <c r="M1239" s="504">
        <v>1793000</v>
      </c>
    </row>
    <row r="1240" spans="1:13" ht="51">
      <c r="A1240" s="68">
        <v>112</v>
      </c>
      <c r="B1240" s="72"/>
      <c r="C1240" s="523" t="s">
        <v>4629</v>
      </c>
      <c r="D1240" s="510" t="s">
        <v>8294</v>
      </c>
      <c r="E1240" s="50" t="s">
        <v>8295</v>
      </c>
      <c r="F1240" s="275" t="s">
        <v>8296</v>
      </c>
      <c r="G1240" s="50" t="s">
        <v>8297</v>
      </c>
      <c r="H1240" s="129" t="s">
        <v>6576</v>
      </c>
      <c r="I1240" s="28"/>
      <c r="J1240" s="28"/>
      <c r="K1240" s="130" t="s">
        <v>562</v>
      </c>
      <c r="L1240" s="522" t="s">
        <v>8298</v>
      </c>
      <c r="M1240" s="504">
        <v>2875000</v>
      </c>
    </row>
    <row r="1241" spans="1:13" ht="51">
      <c r="A1241" s="68">
        <v>113</v>
      </c>
      <c r="B1241" s="72"/>
      <c r="C1241" s="523" t="s">
        <v>4629</v>
      </c>
      <c r="D1241" s="510" t="s">
        <v>8294</v>
      </c>
      <c r="E1241" s="50" t="s">
        <v>8295</v>
      </c>
      <c r="F1241" s="24" t="s">
        <v>8299</v>
      </c>
      <c r="G1241" s="50" t="s">
        <v>8300</v>
      </c>
      <c r="H1241" s="129" t="s">
        <v>6576</v>
      </c>
      <c r="I1241" s="28"/>
      <c r="J1241" s="28"/>
      <c r="K1241" s="130" t="s">
        <v>562</v>
      </c>
      <c r="L1241" s="522" t="s">
        <v>8301</v>
      </c>
      <c r="M1241" s="504">
        <v>230000000</v>
      </c>
    </row>
    <row r="1242" spans="1:13" ht="51">
      <c r="A1242" s="68">
        <v>114</v>
      </c>
      <c r="B1242" s="72"/>
      <c r="C1242" s="523" t="s">
        <v>3951</v>
      </c>
      <c r="D1242" s="510" t="s">
        <v>3952</v>
      </c>
      <c r="E1242" s="50" t="s">
        <v>3953</v>
      </c>
      <c r="F1242" s="24" t="s">
        <v>3954</v>
      </c>
      <c r="G1242" s="50" t="s">
        <v>3955</v>
      </c>
      <c r="H1242" s="129" t="s">
        <v>6576</v>
      </c>
      <c r="I1242" s="28"/>
      <c r="J1242" s="28"/>
      <c r="K1242" s="130" t="s">
        <v>6558</v>
      </c>
      <c r="L1242" s="522" t="s">
        <v>6559</v>
      </c>
      <c r="M1242" s="504">
        <v>350000</v>
      </c>
    </row>
    <row r="1243" spans="1:13" ht="51">
      <c r="A1243" s="68">
        <v>115</v>
      </c>
      <c r="B1243" s="72"/>
      <c r="C1243" s="253" t="s">
        <v>6560</v>
      </c>
      <c r="D1243" s="510" t="s">
        <v>4097</v>
      </c>
      <c r="E1243" s="24" t="s">
        <v>6561</v>
      </c>
      <c r="F1243" s="24" t="s">
        <v>6562</v>
      </c>
      <c r="G1243" s="50" t="s">
        <v>6563</v>
      </c>
      <c r="H1243" s="129" t="s">
        <v>6576</v>
      </c>
      <c r="I1243" s="28"/>
      <c r="J1243" s="28"/>
      <c r="K1243" s="524" t="s">
        <v>2872</v>
      </c>
      <c r="L1243" s="522" t="s">
        <v>6557</v>
      </c>
      <c r="M1243" s="504">
        <v>187066639</v>
      </c>
    </row>
    <row r="1244" spans="1:13" ht="63.75">
      <c r="A1244" s="68">
        <v>116</v>
      </c>
      <c r="B1244" s="72"/>
      <c r="C1244" s="525" t="s">
        <v>8051</v>
      </c>
      <c r="D1244" s="526" t="s">
        <v>8052</v>
      </c>
      <c r="E1244" s="527" t="s">
        <v>8053</v>
      </c>
      <c r="F1244" s="527" t="s">
        <v>8054</v>
      </c>
      <c r="G1244" s="527" t="s">
        <v>8055</v>
      </c>
      <c r="H1244" s="528" t="s">
        <v>6576</v>
      </c>
      <c r="I1244" s="529"/>
      <c r="J1244" s="529"/>
      <c r="K1244" s="529" t="s">
        <v>6301</v>
      </c>
      <c r="L1244" s="530" t="s">
        <v>8056</v>
      </c>
      <c r="M1244" s="504">
        <v>132250000</v>
      </c>
    </row>
    <row r="1245" spans="1:13" ht="51">
      <c r="A1245" s="68">
        <v>117</v>
      </c>
      <c r="B1245" s="68"/>
      <c r="C1245" s="525" t="s">
        <v>3001</v>
      </c>
      <c r="D1245" s="526" t="s">
        <v>2661</v>
      </c>
      <c r="E1245" s="527" t="s">
        <v>8057</v>
      </c>
      <c r="F1245" s="527" t="s">
        <v>8058</v>
      </c>
      <c r="G1245" s="527" t="s">
        <v>8059</v>
      </c>
      <c r="H1245" s="528" t="s">
        <v>6576</v>
      </c>
      <c r="I1245" s="529"/>
      <c r="J1245" s="529"/>
      <c r="K1245" s="529" t="s">
        <v>6301</v>
      </c>
      <c r="L1245" s="530" t="s">
        <v>8060</v>
      </c>
      <c r="M1245" s="504">
        <v>15000000</v>
      </c>
    </row>
    <row r="1246" spans="1:13" ht="51">
      <c r="A1246" s="68">
        <v>118</v>
      </c>
      <c r="B1246" s="68"/>
      <c r="C1246" s="525" t="s">
        <v>3273</v>
      </c>
      <c r="D1246" s="526" t="s">
        <v>3274</v>
      </c>
      <c r="E1246" s="527" t="s">
        <v>8061</v>
      </c>
      <c r="F1246" s="527" t="s">
        <v>8062</v>
      </c>
      <c r="G1246" s="527" t="s">
        <v>8063</v>
      </c>
      <c r="H1246" s="528" t="s">
        <v>6576</v>
      </c>
      <c r="I1246" s="529"/>
      <c r="J1246" s="529"/>
      <c r="K1246" s="529" t="s">
        <v>8064</v>
      </c>
      <c r="L1246" s="530" t="s">
        <v>8065</v>
      </c>
      <c r="M1246" s="504">
        <v>3042500</v>
      </c>
    </row>
    <row r="1247" spans="1:13" ht="51">
      <c r="A1247" s="68">
        <v>119</v>
      </c>
      <c r="B1247" s="68"/>
      <c r="C1247" s="525" t="s">
        <v>2662</v>
      </c>
      <c r="D1247" s="526" t="s">
        <v>8066</v>
      </c>
      <c r="E1247" s="527" t="s">
        <v>8067</v>
      </c>
      <c r="F1247" s="527" t="s">
        <v>8068</v>
      </c>
      <c r="G1247" s="527" t="s">
        <v>8069</v>
      </c>
      <c r="H1247" s="528" t="s">
        <v>6576</v>
      </c>
      <c r="I1247" s="529"/>
      <c r="J1247" s="529"/>
      <c r="K1247" s="529" t="s">
        <v>6301</v>
      </c>
      <c r="L1247" s="530" t="s">
        <v>8070</v>
      </c>
      <c r="M1247" s="504">
        <v>24000000</v>
      </c>
    </row>
    <row r="1248" spans="1:13" ht="51">
      <c r="A1248" s="68">
        <v>120</v>
      </c>
      <c r="B1248" s="68"/>
      <c r="C1248" s="525" t="s">
        <v>2663</v>
      </c>
      <c r="D1248" s="526" t="s">
        <v>8066</v>
      </c>
      <c r="E1248" s="527" t="s">
        <v>8067</v>
      </c>
      <c r="F1248" s="527" t="s">
        <v>8071</v>
      </c>
      <c r="G1248" s="527" t="s">
        <v>8072</v>
      </c>
      <c r="H1248" s="528" t="s">
        <v>6576</v>
      </c>
      <c r="I1248" s="529"/>
      <c r="J1248" s="529"/>
      <c r="K1248" s="529" t="s">
        <v>6301</v>
      </c>
      <c r="L1248" s="530" t="s">
        <v>8073</v>
      </c>
      <c r="M1248" s="504">
        <v>25000000</v>
      </c>
    </row>
    <row r="1249" spans="1:13" ht="63.75">
      <c r="A1249" s="68">
        <v>121</v>
      </c>
      <c r="B1249" s="68"/>
      <c r="C1249" s="253" t="s">
        <v>3382</v>
      </c>
      <c r="D1249" s="442" t="s">
        <v>3383</v>
      </c>
      <c r="E1249" s="70" t="s">
        <v>3384</v>
      </c>
      <c r="F1249" s="70" t="s">
        <v>3385</v>
      </c>
      <c r="G1249" s="253" t="s">
        <v>3386</v>
      </c>
      <c r="H1249" s="443" t="s">
        <v>8100</v>
      </c>
      <c r="I1249" s="68"/>
      <c r="J1249" s="68"/>
      <c r="K1249" s="445" t="s">
        <v>3387</v>
      </c>
      <c r="L1249" s="70" t="s">
        <v>3388</v>
      </c>
      <c r="M1249" s="257">
        <v>18710000</v>
      </c>
    </row>
    <row r="1250" spans="1:13" ht="76.5">
      <c r="A1250" s="68">
        <v>122</v>
      </c>
      <c r="B1250" s="68"/>
      <c r="C1250" s="253" t="s">
        <v>3382</v>
      </c>
      <c r="D1250" s="442" t="s">
        <v>3383</v>
      </c>
      <c r="E1250" s="70" t="s">
        <v>3384</v>
      </c>
      <c r="F1250" s="70" t="s">
        <v>3389</v>
      </c>
      <c r="G1250" s="253" t="s">
        <v>3390</v>
      </c>
      <c r="H1250" s="443" t="s">
        <v>8100</v>
      </c>
      <c r="I1250" s="68"/>
      <c r="J1250" s="68"/>
      <c r="K1250" s="445" t="s">
        <v>3387</v>
      </c>
      <c r="L1250" s="70" t="s">
        <v>3391</v>
      </c>
      <c r="M1250" s="257">
        <v>468874439</v>
      </c>
    </row>
    <row r="1251" spans="1:13" ht="63.75">
      <c r="A1251" s="68">
        <v>123</v>
      </c>
      <c r="B1251" s="68"/>
      <c r="C1251" s="882" t="s">
        <v>826</v>
      </c>
      <c r="D1251" s="235" t="s">
        <v>827</v>
      </c>
      <c r="E1251" s="553" t="s">
        <v>828</v>
      </c>
      <c r="F1251" s="553" t="s">
        <v>829</v>
      </c>
      <c r="G1251" s="553" t="s">
        <v>830</v>
      </c>
      <c r="H1251" s="882" t="s">
        <v>6576</v>
      </c>
      <c r="I1251" s="882"/>
      <c r="J1251" s="882"/>
      <c r="K1251" s="883">
        <v>43163</v>
      </c>
      <c r="L1251" s="553" t="s">
        <v>831</v>
      </c>
      <c r="M1251" s="884">
        <v>2503000</v>
      </c>
    </row>
    <row r="1252" spans="1:13" ht="38.25">
      <c r="A1252" s="68">
        <v>124</v>
      </c>
      <c r="B1252" s="68"/>
      <c r="C1252" s="882" t="s">
        <v>832</v>
      </c>
      <c r="D1252" s="235" t="s">
        <v>833</v>
      </c>
      <c r="E1252" s="553" t="s">
        <v>834</v>
      </c>
      <c r="F1252" s="553" t="s">
        <v>835</v>
      </c>
      <c r="G1252" s="553" t="s">
        <v>836</v>
      </c>
      <c r="H1252" s="882" t="s">
        <v>6576</v>
      </c>
      <c r="I1252" s="882"/>
      <c r="J1252" s="882"/>
      <c r="K1252" s="882" t="s">
        <v>837</v>
      </c>
      <c r="L1252" s="553" t="s">
        <v>838</v>
      </c>
      <c r="M1252" s="884">
        <v>20584114</v>
      </c>
    </row>
    <row r="1253" spans="1:13" ht="38.25">
      <c r="A1253" s="68">
        <v>125</v>
      </c>
      <c r="B1253" s="68"/>
      <c r="C1253" s="882" t="s">
        <v>1276</v>
      </c>
      <c r="D1253" s="235" t="s">
        <v>839</v>
      </c>
      <c r="E1253" s="553" t="s">
        <v>840</v>
      </c>
      <c r="F1253" s="553" t="s">
        <v>841</v>
      </c>
      <c r="G1253" s="553" t="s">
        <v>842</v>
      </c>
      <c r="H1253" s="882" t="s">
        <v>6576</v>
      </c>
      <c r="I1253" s="882"/>
      <c r="J1253" s="882"/>
      <c r="K1253" s="882" t="s">
        <v>837</v>
      </c>
      <c r="L1253" s="553" t="s">
        <v>843</v>
      </c>
      <c r="M1253" s="884">
        <v>650000</v>
      </c>
    </row>
    <row r="1254" spans="1:13" ht="14.25">
      <c r="A1254" s="68"/>
      <c r="B1254" s="68"/>
      <c r="C1254" s="253"/>
      <c r="D1254" s="442"/>
      <c r="E1254" s="70"/>
      <c r="F1254" s="70"/>
      <c r="G1254" s="253"/>
      <c r="H1254" s="443"/>
      <c r="I1254" s="68"/>
      <c r="J1254" s="68"/>
      <c r="K1254" s="445"/>
      <c r="L1254" s="70"/>
      <c r="M1254" s="257"/>
    </row>
    <row r="1255" spans="1:13" ht="12.75">
      <c r="A1255" s="68"/>
      <c r="B1255" s="68"/>
      <c r="C1255" s="253"/>
      <c r="D1255" s="442"/>
      <c r="E1255" s="253"/>
      <c r="F1255" s="70"/>
      <c r="G1255" s="253"/>
      <c r="H1255" s="443"/>
      <c r="I1255" s="68"/>
      <c r="J1255" s="68"/>
      <c r="K1255" s="256"/>
      <c r="L1255" s="219"/>
      <c r="M1255" s="257"/>
    </row>
    <row r="1256" spans="1:13" ht="12.75">
      <c r="A1256" s="68"/>
      <c r="B1256" s="68"/>
      <c r="C1256" s="253"/>
      <c r="D1256" s="442"/>
      <c r="E1256" s="253"/>
      <c r="F1256" s="70"/>
      <c r="G1256" s="253"/>
      <c r="H1256" s="443"/>
      <c r="I1256" s="68"/>
      <c r="J1256" s="68"/>
      <c r="K1256" s="256"/>
      <c r="L1256" s="219"/>
      <c r="M1256" s="257"/>
    </row>
    <row r="1257" spans="1:13" ht="12.75">
      <c r="A1257" s="68"/>
      <c r="B1257" s="68"/>
      <c r="C1257" s="253"/>
      <c r="D1257" s="442"/>
      <c r="E1257" s="253"/>
      <c r="F1257" s="70"/>
      <c r="G1257" s="253"/>
      <c r="H1257" s="443"/>
      <c r="I1257" s="68"/>
      <c r="J1257" s="68"/>
      <c r="K1257" s="256"/>
      <c r="L1257" s="198"/>
      <c r="M1257" s="257"/>
    </row>
    <row r="1258" spans="1:13" ht="12.75">
      <c r="A1258" s="68"/>
      <c r="B1258" s="68"/>
      <c r="C1258" s="253"/>
      <c r="D1258" s="442"/>
      <c r="E1258" s="253"/>
      <c r="F1258" s="70"/>
      <c r="G1258" s="253"/>
      <c r="H1258" s="443"/>
      <c r="I1258" s="68"/>
      <c r="J1258" s="68"/>
      <c r="K1258" s="256"/>
      <c r="L1258" s="198"/>
      <c r="M1258" s="257"/>
    </row>
    <row r="1259" spans="1:13" ht="12.75">
      <c r="A1259" s="68"/>
      <c r="B1259" s="68"/>
      <c r="C1259" s="219"/>
      <c r="D1259" s="219"/>
      <c r="E1259" s="219"/>
      <c r="F1259" s="219"/>
      <c r="G1259" s="219"/>
      <c r="H1259" s="254"/>
      <c r="I1259" s="255"/>
      <c r="J1259" s="255"/>
      <c r="K1259" s="256"/>
      <c r="L1259" s="219"/>
      <c r="M1259" s="258"/>
    </row>
    <row r="1260" spans="1:13" ht="27" customHeight="1">
      <c r="A1260" s="119" t="s">
        <v>6142</v>
      </c>
      <c r="B1260" s="976" t="s">
        <v>7896</v>
      </c>
      <c r="C1260" s="977"/>
      <c r="D1260" s="120"/>
      <c r="E1260" s="120"/>
      <c r="F1260" s="120"/>
      <c r="G1260" s="120"/>
      <c r="H1260" s="121"/>
      <c r="I1260" s="122"/>
      <c r="J1260" s="122"/>
      <c r="K1260" s="123"/>
      <c r="L1260" s="120"/>
      <c r="M1260" s="124"/>
    </row>
    <row r="1261" spans="1:14" ht="24" customHeight="1">
      <c r="A1261" s="19"/>
      <c r="B1261" s="126">
        <v>121</v>
      </c>
      <c r="C1261" s="227">
        <v>43347</v>
      </c>
      <c r="D1261" s="19"/>
      <c r="E1261" s="19"/>
      <c r="F1261" s="19"/>
      <c r="G1261" s="228">
        <f>SUM(M1262:M1386)</f>
        <v>4310022115</v>
      </c>
      <c r="H1261" s="19"/>
      <c r="I1261" s="19"/>
      <c r="J1261" s="19"/>
      <c r="K1261" s="38"/>
      <c r="L1261" s="19"/>
      <c r="M1261" s="4"/>
      <c r="N1261" s="495"/>
    </row>
    <row r="1262" spans="1:14" ht="51">
      <c r="A1262" s="28">
        <v>1</v>
      </c>
      <c r="B1262" s="364"/>
      <c r="C1262" s="24" t="s">
        <v>4406</v>
      </c>
      <c r="D1262" s="24" t="s">
        <v>8804</v>
      </c>
      <c r="E1262" s="24" t="s">
        <v>8805</v>
      </c>
      <c r="F1262" s="24" t="s">
        <v>6740</v>
      </c>
      <c r="G1262" s="24" t="s">
        <v>3430</v>
      </c>
      <c r="H1262" s="24" t="s">
        <v>3035</v>
      </c>
      <c r="I1262" s="24"/>
      <c r="J1262" s="24"/>
      <c r="K1262" s="243">
        <v>42188</v>
      </c>
      <c r="L1262" s="24" t="s">
        <v>6741</v>
      </c>
      <c r="M1262" s="373">
        <v>1100000</v>
      </c>
      <c r="N1262" s="348"/>
    </row>
    <row r="1263" spans="1:14" ht="63.75">
      <c r="A1263" s="28">
        <v>2</v>
      </c>
      <c r="B1263" s="303"/>
      <c r="C1263" s="272" t="s">
        <v>5321</v>
      </c>
      <c r="D1263" s="272" t="s">
        <v>6258</v>
      </c>
      <c r="E1263" s="272" t="s">
        <v>6259</v>
      </c>
      <c r="F1263" s="272" t="s">
        <v>1736</v>
      </c>
      <c r="G1263" s="24" t="s">
        <v>3431</v>
      </c>
      <c r="H1263" s="272" t="s">
        <v>4092</v>
      </c>
      <c r="I1263" s="28"/>
      <c r="J1263" s="28"/>
      <c r="K1263" s="413">
        <v>42377</v>
      </c>
      <c r="L1263" s="272" t="s">
        <v>1737</v>
      </c>
      <c r="M1263" s="374">
        <v>6500000</v>
      </c>
      <c r="N1263" s="348"/>
    </row>
    <row r="1264" spans="1:14" ht="51">
      <c r="A1264" s="418">
        <v>3</v>
      </c>
      <c r="B1264" s="303"/>
      <c r="C1264" s="28" t="s">
        <v>1738</v>
      </c>
      <c r="D1264" s="272" t="s">
        <v>7837</v>
      </c>
      <c r="E1264" s="272" t="s">
        <v>7838</v>
      </c>
      <c r="F1264" s="272" t="s">
        <v>7839</v>
      </c>
      <c r="G1264" s="272" t="s">
        <v>3432</v>
      </c>
      <c r="H1264" s="272" t="s">
        <v>4093</v>
      </c>
      <c r="I1264" s="28"/>
      <c r="J1264" s="28"/>
      <c r="K1264" s="413">
        <v>42254</v>
      </c>
      <c r="L1264" s="272" t="s">
        <v>7840</v>
      </c>
      <c r="M1264" s="374">
        <v>14500000</v>
      </c>
      <c r="N1264" s="348"/>
    </row>
    <row r="1265" spans="1:14" ht="51">
      <c r="A1265" s="28">
        <v>4</v>
      </c>
      <c r="B1265" s="364"/>
      <c r="C1265" s="28" t="s">
        <v>7841</v>
      </c>
      <c r="D1265" s="272" t="s">
        <v>449</v>
      </c>
      <c r="E1265" s="272" t="s">
        <v>1081</v>
      </c>
      <c r="F1265" s="272" t="s">
        <v>1082</v>
      </c>
      <c r="G1265" s="272" t="s">
        <v>1629</v>
      </c>
      <c r="H1265" s="272" t="s">
        <v>4093</v>
      </c>
      <c r="I1265" s="28"/>
      <c r="J1265" s="28"/>
      <c r="K1265" s="413">
        <v>42137</v>
      </c>
      <c r="L1265" s="272" t="s">
        <v>1083</v>
      </c>
      <c r="M1265" s="374">
        <v>1137000</v>
      </c>
      <c r="N1265" s="348"/>
    </row>
    <row r="1266" spans="1:14" ht="51">
      <c r="A1266" s="28">
        <v>5</v>
      </c>
      <c r="B1266" s="303"/>
      <c r="C1266" s="28" t="s">
        <v>1084</v>
      </c>
      <c r="D1266" s="272" t="s">
        <v>1085</v>
      </c>
      <c r="E1266" s="272" t="s">
        <v>1086</v>
      </c>
      <c r="F1266" s="272" t="s">
        <v>1087</v>
      </c>
      <c r="G1266" s="272" t="s">
        <v>1630</v>
      </c>
      <c r="H1266" s="272" t="s">
        <v>4093</v>
      </c>
      <c r="I1266" s="28"/>
      <c r="J1266" s="28"/>
      <c r="K1266" s="413">
        <v>42202</v>
      </c>
      <c r="L1266" s="272" t="s">
        <v>1088</v>
      </c>
      <c r="M1266" s="374">
        <v>8450000</v>
      </c>
      <c r="N1266" s="348"/>
    </row>
    <row r="1267" spans="1:14" ht="51">
      <c r="A1267" s="418">
        <v>6</v>
      </c>
      <c r="B1267" s="364"/>
      <c r="C1267" s="28" t="s">
        <v>1089</v>
      </c>
      <c r="D1267" s="272" t="s">
        <v>1090</v>
      </c>
      <c r="E1267" s="275" t="s">
        <v>1091</v>
      </c>
      <c r="F1267" s="275" t="s">
        <v>1092</v>
      </c>
      <c r="G1267" s="275" t="s">
        <v>1631</v>
      </c>
      <c r="H1267" s="272" t="s">
        <v>4093</v>
      </c>
      <c r="I1267" s="28"/>
      <c r="J1267" s="28"/>
      <c r="K1267" s="413">
        <v>42377</v>
      </c>
      <c r="L1267" s="275" t="s">
        <v>1093</v>
      </c>
      <c r="M1267" s="374">
        <v>10000000</v>
      </c>
      <c r="N1267" s="348"/>
    </row>
    <row r="1268" spans="1:14" ht="63.75">
      <c r="A1268" s="28">
        <v>7</v>
      </c>
      <c r="B1268" s="303"/>
      <c r="C1268" s="28" t="s">
        <v>4406</v>
      </c>
      <c r="D1268" s="272" t="s">
        <v>4249</v>
      </c>
      <c r="E1268" s="275" t="s">
        <v>4223</v>
      </c>
      <c r="F1268" s="275" t="s">
        <v>4224</v>
      </c>
      <c r="G1268" s="275" t="s">
        <v>1632</v>
      </c>
      <c r="H1268" s="272" t="s">
        <v>4093</v>
      </c>
      <c r="I1268" s="28"/>
      <c r="J1268" s="28"/>
      <c r="K1268" s="413">
        <v>42377</v>
      </c>
      <c r="L1268" s="275" t="s">
        <v>4225</v>
      </c>
      <c r="M1268" s="374">
        <v>925000</v>
      </c>
      <c r="N1268" s="348"/>
    </row>
    <row r="1269" spans="1:14" ht="63.75">
      <c r="A1269" s="28">
        <v>8</v>
      </c>
      <c r="B1269" s="364"/>
      <c r="C1269" s="28" t="s">
        <v>7006</v>
      </c>
      <c r="D1269" s="272" t="s">
        <v>7007</v>
      </c>
      <c r="E1269" s="275" t="s">
        <v>7008</v>
      </c>
      <c r="F1269" s="275" t="s">
        <v>2804</v>
      </c>
      <c r="G1269" s="275" t="s">
        <v>1633</v>
      </c>
      <c r="H1269" s="272" t="s">
        <v>4093</v>
      </c>
      <c r="I1269" s="28"/>
      <c r="J1269" s="28"/>
      <c r="K1269" s="413">
        <v>42256</v>
      </c>
      <c r="L1269" s="275" t="s">
        <v>2805</v>
      </c>
      <c r="M1269" s="374">
        <v>1160000</v>
      </c>
      <c r="N1269" s="348"/>
    </row>
    <row r="1270" spans="1:14" ht="63.75">
      <c r="A1270" s="418">
        <v>9</v>
      </c>
      <c r="B1270" s="303"/>
      <c r="C1270" s="303" t="s">
        <v>7006</v>
      </c>
      <c r="D1270" s="272" t="s">
        <v>7007</v>
      </c>
      <c r="E1270" s="275" t="s">
        <v>2806</v>
      </c>
      <c r="F1270" s="275" t="s">
        <v>2807</v>
      </c>
      <c r="G1270" s="275" t="s">
        <v>9117</v>
      </c>
      <c r="H1270" s="272" t="s">
        <v>4093</v>
      </c>
      <c r="I1270" s="303"/>
      <c r="J1270" s="303"/>
      <c r="K1270" s="414">
        <v>42256</v>
      </c>
      <c r="L1270" s="275" t="s">
        <v>2808</v>
      </c>
      <c r="M1270" s="374">
        <v>750000</v>
      </c>
      <c r="N1270" s="348"/>
    </row>
    <row r="1271" spans="1:14" ht="63.75">
      <c r="A1271" s="28">
        <v>10</v>
      </c>
      <c r="B1271" s="303"/>
      <c r="C1271" s="303" t="s">
        <v>7006</v>
      </c>
      <c r="D1271" s="272" t="s">
        <v>7007</v>
      </c>
      <c r="E1271" s="275" t="s">
        <v>2809</v>
      </c>
      <c r="F1271" s="275" t="s">
        <v>2466</v>
      </c>
      <c r="G1271" s="275" t="s">
        <v>9118</v>
      </c>
      <c r="H1271" s="272" t="s">
        <v>4093</v>
      </c>
      <c r="I1271" s="303"/>
      <c r="J1271" s="303"/>
      <c r="K1271" s="414">
        <v>42256</v>
      </c>
      <c r="L1271" s="275" t="s">
        <v>2467</v>
      </c>
      <c r="M1271" s="374">
        <v>250000</v>
      </c>
      <c r="N1271" s="348"/>
    </row>
    <row r="1272" spans="1:14" ht="51">
      <c r="A1272" s="28">
        <v>11</v>
      </c>
      <c r="B1272" s="303"/>
      <c r="C1272" s="303" t="s">
        <v>2468</v>
      </c>
      <c r="D1272" s="366" t="s">
        <v>2469</v>
      </c>
      <c r="E1272" s="275" t="s">
        <v>7609</v>
      </c>
      <c r="F1272" s="275" t="s">
        <v>2908</v>
      </c>
      <c r="G1272" s="275" t="s">
        <v>7224</v>
      </c>
      <c r="H1272" s="272" t="s">
        <v>4093</v>
      </c>
      <c r="I1272" s="303"/>
      <c r="J1272" s="303"/>
      <c r="K1272" s="414">
        <v>42264</v>
      </c>
      <c r="L1272" s="275" t="s">
        <v>2909</v>
      </c>
      <c r="M1272" s="374">
        <v>11040000</v>
      </c>
      <c r="N1272" s="348"/>
    </row>
    <row r="1273" spans="1:14" ht="63.75">
      <c r="A1273" s="418">
        <v>12</v>
      </c>
      <c r="B1273" s="28"/>
      <c r="C1273" s="28" t="s">
        <v>2910</v>
      </c>
      <c r="D1273" s="272" t="s">
        <v>4705</v>
      </c>
      <c r="E1273" s="275" t="s">
        <v>5438</v>
      </c>
      <c r="F1273" s="275" t="s">
        <v>652</v>
      </c>
      <c r="G1273" s="275" t="s">
        <v>7225</v>
      </c>
      <c r="H1273" s="272" t="s">
        <v>4093</v>
      </c>
      <c r="I1273" s="28"/>
      <c r="J1273" s="28"/>
      <c r="K1273" s="413">
        <v>42258</v>
      </c>
      <c r="L1273" s="275" t="s">
        <v>653</v>
      </c>
      <c r="M1273" s="374">
        <v>600000</v>
      </c>
      <c r="N1273" s="348"/>
    </row>
    <row r="1274" spans="1:14" ht="63.75">
      <c r="A1274" s="28">
        <v>13</v>
      </c>
      <c r="B1274" s="28"/>
      <c r="C1274" s="28" t="s">
        <v>1732</v>
      </c>
      <c r="D1274" s="272" t="s">
        <v>1733</v>
      </c>
      <c r="E1274" s="275" t="s">
        <v>4457</v>
      </c>
      <c r="F1274" s="275" t="s">
        <v>4458</v>
      </c>
      <c r="G1274" s="275" t="s">
        <v>7982</v>
      </c>
      <c r="H1274" s="272" t="s">
        <v>4093</v>
      </c>
      <c r="I1274" s="28"/>
      <c r="J1274" s="28"/>
      <c r="K1274" s="413">
        <v>42258</v>
      </c>
      <c r="L1274" s="275" t="s">
        <v>4459</v>
      </c>
      <c r="M1274" s="374">
        <v>17075000</v>
      </c>
      <c r="N1274" s="348"/>
    </row>
    <row r="1275" spans="1:14" ht="63.75">
      <c r="A1275" s="28">
        <v>14</v>
      </c>
      <c r="B1275" s="28"/>
      <c r="C1275" s="28" t="s">
        <v>4460</v>
      </c>
      <c r="D1275" s="272" t="s">
        <v>1733</v>
      </c>
      <c r="E1275" s="275" t="s">
        <v>4461</v>
      </c>
      <c r="F1275" s="275" t="s">
        <v>4462</v>
      </c>
      <c r="G1275" s="275" t="s">
        <v>7983</v>
      </c>
      <c r="H1275" s="272" t="s">
        <v>4093</v>
      </c>
      <c r="I1275" s="28"/>
      <c r="J1275" s="28"/>
      <c r="K1275" s="413">
        <v>42221</v>
      </c>
      <c r="L1275" s="275" t="s">
        <v>4463</v>
      </c>
      <c r="M1275" s="374">
        <v>2250000</v>
      </c>
      <c r="N1275" s="348"/>
    </row>
    <row r="1276" spans="1:14" ht="63.75">
      <c r="A1276" s="418">
        <v>15</v>
      </c>
      <c r="B1276" s="28"/>
      <c r="C1276" s="28" t="s">
        <v>546</v>
      </c>
      <c r="D1276" s="272" t="s">
        <v>4464</v>
      </c>
      <c r="E1276" s="275" t="s">
        <v>6725</v>
      </c>
      <c r="F1276" s="275" t="s">
        <v>6726</v>
      </c>
      <c r="G1276" s="275" t="s">
        <v>7984</v>
      </c>
      <c r="H1276" s="272" t="s">
        <v>4093</v>
      </c>
      <c r="I1276" s="28"/>
      <c r="J1276" s="28"/>
      <c r="K1276" s="413">
        <v>42311</v>
      </c>
      <c r="L1276" s="275" t="s">
        <v>6727</v>
      </c>
      <c r="M1276" s="374">
        <v>2500000</v>
      </c>
      <c r="N1276" s="348"/>
    </row>
    <row r="1277" spans="1:14" ht="51">
      <c r="A1277" s="28">
        <v>16</v>
      </c>
      <c r="B1277" s="28"/>
      <c r="C1277" s="28" t="s">
        <v>6728</v>
      </c>
      <c r="D1277" s="272" t="s">
        <v>6729</v>
      </c>
      <c r="E1277" s="275" t="s">
        <v>6730</v>
      </c>
      <c r="F1277" s="275" t="s">
        <v>6731</v>
      </c>
      <c r="G1277" s="275" t="s">
        <v>7985</v>
      </c>
      <c r="H1277" s="272" t="s">
        <v>4093</v>
      </c>
      <c r="I1277" s="28"/>
      <c r="J1277" s="28"/>
      <c r="K1277" s="413">
        <v>42275</v>
      </c>
      <c r="L1277" s="275" t="s">
        <v>2194</v>
      </c>
      <c r="M1277" s="374">
        <v>4950000</v>
      </c>
      <c r="N1277" s="348"/>
    </row>
    <row r="1278" spans="1:14" ht="51">
      <c r="A1278" s="28">
        <v>17</v>
      </c>
      <c r="B1278" s="28"/>
      <c r="C1278" s="28" t="s">
        <v>1738</v>
      </c>
      <c r="D1278" s="28" t="s">
        <v>7837</v>
      </c>
      <c r="E1278" s="275" t="s">
        <v>2195</v>
      </c>
      <c r="F1278" s="275" t="s">
        <v>2196</v>
      </c>
      <c r="G1278" s="275" t="s">
        <v>7986</v>
      </c>
      <c r="H1278" s="272" t="s">
        <v>4093</v>
      </c>
      <c r="I1278" s="28"/>
      <c r="J1278" s="28"/>
      <c r="K1278" s="413">
        <v>42254</v>
      </c>
      <c r="L1278" s="275" t="s">
        <v>84</v>
      </c>
      <c r="M1278" s="374">
        <v>5000000</v>
      </c>
      <c r="N1278" s="348"/>
    </row>
    <row r="1279" spans="1:14" ht="51">
      <c r="A1279" s="418">
        <v>18</v>
      </c>
      <c r="B1279" s="28"/>
      <c r="C1279" s="28" t="s">
        <v>85</v>
      </c>
      <c r="D1279" s="272" t="s">
        <v>86</v>
      </c>
      <c r="E1279" s="275" t="s">
        <v>87</v>
      </c>
      <c r="F1279" s="275" t="s">
        <v>88</v>
      </c>
      <c r="G1279" s="275" t="s">
        <v>7987</v>
      </c>
      <c r="H1279" s="272" t="s">
        <v>4093</v>
      </c>
      <c r="I1279" s="28"/>
      <c r="J1279" s="28"/>
      <c r="K1279" s="413">
        <v>42259</v>
      </c>
      <c r="L1279" s="275" t="s">
        <v>89</v>
      </c>
      <c r="M1279" s="374">
        <v>3774000</v>
      </c>
      <c r="N1279" s="348"/>
    </row>
    <row r="1280" spans="1:14" ht="114.75">
      <c r="A1280" s="28">
        <v>19</v>
      </c>
      <c r="B1280" s="24"/>
      <c r="C1280" s="272" t="s">
        <v>90</v>
      </c>
      <c r="D1280" s="272" t="s">
        <v>91</v>
      </c>
      <c r="E1280" s="272" t="s">
        <v>8863</v>
      </c>
      <c r="F1280" s="275" t="s">
        <v>8864</v>
      </c>
      <c r="G1280" s="272" t="s">
        <v>7988</v>
      </c>
      <c r="H1280" s="24" t="s">
        <v>3035</v>
      </c>
      <c r="I1280" s="28"/>
      <c r="J1280" s="28"/>
      <c r="K1280" s="415" t="s">
        <v>2848</v>
      </c>
      <c r="L1280" s="272" t="s">
        <v>8865</v>
      </c>
      <c r="M1280" s="374">
        <v>28600000</v>
      </c>
      <c r="N1280" s="348"/>
    </row>
    <row r="1281" spans="1:14" ht="76.5">
      <c r="A1281" s="28">
        <v>20</v>
      </c>
      <c r="B1281" s="275"/>
      <c r="C1281" s="272" t="s">
        <v>8866</v>
      </c>
      <c r="D1281" s="272" t="s">
        <v>91</v>
      </c>
      <c r="E1281" s="272" t="s">
        <v>8867</v>
      </c>
      <c r="F1281" s="275" t="s">
        <v>6652</v>
      </c>
      <c r="G1281" s="272" t="s">
        <v>7989</v>
      </c>
      <c r="H1281" s="24" t="s">
        <v>3035</v>
      </c>
      <c r="I1281" s="28"/>
      <c r="J1281" s="28"/>
      <c r="K1281" s="415" t="s">
        <v>2007</v>
      </c>
      <c r="L1281" s="272" t="s">
        <v>2008</v>
      </c>
      <c r="M1281" s="374">
        <v>1690000</v>
      </c>
      <c r="N1281" s="348"/>
    </row>
    <row r="1282" spans="1:14" ht="76.5">
      <c r="A1282" s="418">
        <v>21</v>
      </c>
      <c r="B1282" s="275"/>
      <c r="C1282" s="272" t="s">
        <v>2009</v>
      </c>
      <c r="D1282" s="272" t="s">
        <v>2010</v>
      </c>
      <c r="E1282" s="367" t="s">
        <v>2011</v>
      </c>
      <c r="F1282" s="275" t="s">
        <v>2012</v>
      </c>
      <c r="G1282" s="367" t="s">
        <v>7990</v>
      </c>
      <c r="H1282" s="272" t="s">
        <v>2013</v>
      </c>
      <c r="I1282" s="28"/>
      <c r="J1282" s="28"/>
      <c r="K1282" s="415" t="s">
        <v>2014</v>
      </c>
      <c r="L1282" s="272" t="s">
        <v>2015</v>
      </c>
      <c r="M1282" s="374">
        <v>1200000</v>
      </c>
      <c r="N1282" s="348"/>
    </row>
    <row r="1283" spans="1:14" ht="76.5">
      <c r="A1283" s="28">
        <v>22</v>
      </c>
      <c r="B1283" s="24"/>
      <c r="C1283" s="272" t="s">
        <v>2016</v>
      </c>
      <c r="D1283" s="272" t="s">
        <v>2017</v>
      </c>
      <c r="E1283" s="272" t="s">
        <v>3555</v>
      </c>
      <c r="F1283" s="275" t="s">
        <v>3556</v>
      </c>
      <c r="G1283" s="272" t="s">
        <v>7991</v>
      </c>
      <c r="H1283" s="272" t="s">
        <v>3557</v>
      </c>
      <c r="I1283" s="28"/>
      <c r="J1283" s="28"/>
      <c r="K1283" s="415" t="s">
        <v>3558</v>
      </c>
      <c r="L1283" s="272" t="s">
        <v>1823</v>
      </c>
      <c r="M1283" s="374">
        <v>1890000</v>
      </c>
      <c r="N1283" s="348"/>
    </row>
    <row r="1284" spans="1:14" ht="63.75">
      <c r="A1284" s="28">
        <v>23</v>
      </c>
      <c r="B1284" s="275"/>
      <c r="C1284" s="272" t="s">
        <v>1824</v>
      </c>
      <c r="D1284" s="272" t="s">
        <v>1825</v>
      </c>
      <c r="E1284" s="275" t="s">
        <v>6747</v>
      </c>
      <c r="F1284" s="275" t="s">
        <v>6748</v>
      </c>
      <c r="G1284" s="367" t="s">
        <v>7992</v>
      </c>
      <c r="H1284" s="272" t="s">
        <v>3557</v>
      </c>
      <c r="I1284" s="28"/>
      <c r="J1284" s="28"/>
      <c r="K1284" s="415" t="s">
        <v>6749</v>
      </c>
      <c r="L1284" s="272" t="s">
        <v>6750</v>
      </c>
      <c r="M1284" s="374">
        <v>1905000</v>
      </c>
      <c r="N1284" s="348"/>
    </row>
    <row r="1285" spans="1:14" ht="76.5">
      <c r="A1285" s="418">
        <v>24</v>
      </c>
      <c r="B1285" s="24"/>
      <c r="C1285" s="272" t="s">
        <v>6751</v>
      </c>
      <c r="D1285" s="272" t="s">
        <v>91</v>
      </c>
      <c r="E1285" s="272" t="s">
        <v>6752</v>
      </c>
      <c r="F1285" s="275" t="s">
        <v>6753</v>
      </c>
      <c r="G1285" s="272" t="s">
        <v>7993</v>
      </c>
      <c r="H1285" s="272" t="s">
        <v>3557</v>
      </c>
      <c r="I1285" s="28"/>
      <c r="J1285" s="28"/>
      <c r="K1285" s="415" t="s">
        <v>6754</v>
      </c>
      <c r="L1285" s="272" t="s">
        <v>5777</v>
      </c>
      <c r="M1285" s="374">
        <v>2200000</v>
      </c>
      <c r="N1285" s="348"/>
    </row>
    <row r="1286" spans="1:14" ht="102">
      <c r="A1286" s="28">
        <v>25</v>
      </c>
      <c r="B1286" s="269"/>
      <c r="C1286" s="366" t="s">
        <v>5778</v>
      </c>
      <c r="D1286" s="366" t="s">
        <v>5779</v>
      </c>
      <c r="E1286" s="272" t="s">
        <v>5780</v>
      </c>
      <c r="F1286" s="275" t="s">
        <v>5781</v>
      </c>
      <c r="G1286" s="272" t="s">
        <v>7994</v>
      </c>
      <c r="H1286" s="272" t="s">
        <v>3557</v>
      </c>
      <c r="I1286" s="303"/>
      <c r="J1286" s="303"/>
      <c r="K1286" s="415" t="s">
        <v>5782</v>
      </c>
      <c r="L1286" s="272" t="s">
        <v>5783</v>
      </c>
      <c r="M1286" s="374">
        <v>1139000</v>
      </c>
      <c r="N1286" s="348"/>
    </row>
    <row r="1287" spans="1:14" ht="63.75">
      <c r="A1287" s="28">
        <v>26</v>
      </c>
      <c r="B1287" s="269"/>
      <c r="C1287" s="366" t="s">
        <v>5784</v>
      </c>
      <c r="D1287" s="366" t="s">
        <v>2010</v>
      </c>
      <c r="E1287" s="272" t="s">
        <v>5785</v>
      </c>
      <c r="F1287" s="275" t="s">
        <v>5786</v>
      </c>
      <c r="G1287" s="272" t="s">
        <v>7995</v>
      </c>
      <c r="H1287" s="272" t="s">
        <v>3557</v>
      </c>
      <c r="I1287" s="303"/>
      <c r="J1287" s="303"/>
      <c r="K1287" s="415" t="s">
        <v>5787</v>
      </c>
      <c r="L1287" s="272" t="s">
        <v>5788</v>
      </c>
      <c r="M1287" s="374">
        <v>10237000</v>
      </c>
      <c r="N1287" s="348"/>
    </row>
    <row r="1288" spans="1:14" ht="76.5">
      <c r="A1288" s="418">
        <v>27</v>
      </c>
      <c r="B1288" s="269"/>
      <c r="C1288" s="366" t="s">
        <v>332</v>
      </c>
      <c r="D1288" s="366" t="s">
        <v>333</v>
      </c>
      <c r="E1288" s="272" t="s">
        <v>8176</v>
      </c>
      <c r="F1288" s="275" t="s">
        <v>8177</v>
      </c>
      <c r="G1288" s="272" t="s">
        <v>3856</v>
      </c>
      <c r="H1288" s="272" t="s">
        <v>3557</v>
      </c>
      <c r="I1288" s="303"/>
      <c r="J1288" s="303"/>
      <c r="K1288" s="415" t="s">
        <v>6754</v>
      </c>
      <c r="L1288" s="272" t="s">
        <v>8178</v>
      </c>
      <c r="M1288" s="374">
        <v>5200000</v>
      </c>
      <c r="N1288" s="348"/>
    </row>
    <row r="1289" spans="1:14" ht="51">
      <c r="A1289" s="28">
        <v>28</v>
      </c>
      <c r="B1289" s="269"/>
      <c r="C1289" s="366" t="s">
        <v>8179</v>
      </c>
      <c r="D1289" s="366" t="s">
        <v>333</v>
      </c>
      <c r="E1289" s="272" t="s">
        <v>5519</v>
      </c>
      <c r="F1289" s="275" t="s">
        <v>5520</v>
      </c>
      <c r="G1289" s="367" t="s">
        <v>3857</v>
      </c>
      <c r="H1289" s="272" t="s">
        <v>3557</v>
      </c>
      <c r="I1289" s="303"/>
      <c r="J1289" s="303"/>
      <c r="K1289" s="415" t="s">
        <v>5521</v>
      </c>
      <c r="L1289" s="272" t="s">
        <v>5522</v>
      </c>
      <c r="M1289" s="374">
        <v>9700000</v>
      </c>
      <c r="N1289" s="348"/>
    </row>
    <row r="1290" spans="1:14" ht="63.75">
      <c r="A1290" s="28">
        <v>29</v>
      </c>
      <c r="B1290" s="269"/>
      <c r="C1290" s="366" t="s">
        <v>5523</v>
      </c>
      <c r="D1290" s="366" t="s">
        <v>333</v>
      </c>
      <c r="E1290" s="272" t="s">
        <v>5524</v>
      </c>
      <c r="F1290" s="275" t="s">
        <v>3028</v>
      </c>
      <c r="G1290" s="367" t="s">
        <v>3858</v>
      </c>
      <c r="H1290" s="272" t="s">
        <v>3557</v>
      </c>
      <c r="I1290" s="303"/>
      <c r="J1290" s="303"/>
      <c r="K1290" s="415" t="s">
        <v>5787</v>
      </c>
      <c r="L1290" s="272" t="s">
        <v>4838</v>
      </c>
      <c r="M1290" s="374">
        <v>1325000</v>
      </c>
      <c r="N1290" s="348"/>
    </row>
    <row r="1291" spans="1:14" ht="76.5">
      <c r="A1291" s="418">
        <v>30</v>
      </c>
      <c r="B1291" s="269"/>
      <c r="C1291" s="366" t="s">
        <v>4839</v>
      </c>
      <c r="D1291" s="366" t="s">
        <v>333</v>
      </c>
      <c r="E1291" s="272" t="s">
        <v>4840</v>
      </c>
      <c r="F1291" s="275" t="s">
        <v>4841</v>
      </c>
      <c r="G1291" s="367" t="s">
        <v>3859</v>
      </c>
      <c r="H1291" s="272" t="s">
        <v>3557</v>
      </c>
      <c r="I1291" s="303"/>
      <c r="J1291" s="303"/>
      <c r="K1291" s="415" t="s">
        <v>5787</v>
      </c>
      <c r="L1291" s="272" t="s">
        <v>4842</v>
      </c>
      <c r="M1291" s="374">
        <v>6687000</v>
      </c>
      <c r="N1291" s="348"/>
    </row>
    <row r="1292" spans="1:14" ht="51">
      <c r="A1292" s="28">
        <v>31</v>
      </c>
      <c r="B1292" s="269"/>
      <c r="C1292" s="366" t="s">
        <v>4843</v>
      </c>
      <c r="D1292" s="366" t="s">
        <v>4844</v>
      </c>
      <c r="E1292" s="272" t="s">
        <v>4845</v>
      </c>
      <c r="F1292" s="275" t="s">
        <v>4846</v>
      </c>
      <c r="G1292" s="367" t="s">
        <v>3860</v>
      </c>
      <c r="H1292" s="272" t="s">
        <v>3557</v>
      </c>
      <c r="I1292" s="303"/>
      <c r="J1292" s="303"/>
      <c r="K1292" s="415" t="s">
        <v>4847</v>
      </c>
      <c r="L1292" s="272" t="s">
        <v>4848</v>
      </c>
      <c r="M1292" s="374">
        <v>3357000</v>
      </c>
      <c r="N1292" s="348"/>
    </row>
    <row r="1293" spans="1:14" ht="76.5">
      <c r="A1293" s="28">
        <v>32</v>
      </c>
      <c r="B1293" s="269"/>
      <c r="C1293" s="366" t="s">
        <v>4839</v>
      </c>
      <c r="D1293" s="366" t="s">
        <v>333</v>
      </c>
      <c r="E1293" s="272" t="s">
        <v>5605</v>
      </c>
      <c r="F1293" s="275" t="s">
        <v>5606</v>
      </c>
      <c r="G1293" s="367" t="s">
        <v>3861</v>
      </c>
      <c r="H1293" s="272" t="s">
        <v>3557</v>
      </c>
      <c r="I1293" s="303"/>
      <c r="J1293" s="303"/>
      <c r="K1293" s="415" t="s">
        <v>5607</v>
      </c>
      <c r="L1293" s="272" t="s">
        <v>5608</v>
      </c>
      <c r="M1293" s="374">
        <v>4117000</v>
      </c>
      <c r="N1293" s="348"/>
    </row>
    <row r="1294" spans="1:14" ht="51">
      <c r="A1294" s="418">
        <v>33</v>
      </c>
      <c r="B1294" s="269"/>
      <c r="C1294" s="366" t="s">
        <v>4025</v>
      </c>
      <c r="D1294" s="366" t="s">
        <v>333</v>
      </c>
      <c r="E1294" s="272" t="s">
        <v>4026</v>
      </c>
      <c r="F1294" s="275" t="s">
        <v>4027</v>
      </c>
      <c r="G1294" s="367" t="s">
        <v>3862</v>
      </c>
      <c r="H1294" s="272" t="s">
        <v>3557</v>
      </c>
      <c r="I1294" s="303"/>
      <c r="J1294" s="303"/>
      <c r="K1294" s="415" t="s">
        <v>4452</v>
      </c>
      <c r="L1294" s="272" t="s">
        <v>4028</v>
      </c>
      <c r="M1294" s="374">
        <v>19390000</v>
      </c>
      <c r="N1294" s="348"/>
    </row>
    <row r="1295" spans="1:14" ht="63.75">
      <c r="A1295" s="28">
        <v>34</v>
      </c>
      <c r="B1295" s="269"/>
      <c r="C1295" s="366" t="s">
        <v>3040</v>
      </c>
      <c r="D1295" s="366" t="s">
        <v>91</v>
      </c>
      <c r="E1295" s="272" t="s">
        <v>8545</v>
      </c>
      <c r="F1295" s="275" t="s">
        <v>8546</v>
      </c>
      <c r="G1295" s="367" t="s">
        <v>3863</v>
      </c>
      <c r="H1295" s="272" t="s">
        <v>3557</v>
      </c>
      <c r="I1295" s="303"/>
      <c r="J1295" s="303"/>
      <c r="K1295" s="415" t="s">
        <v>4847</v>
      </c>
      <c r="L1295" s="272" t="s">
        <v>8547</v>
      </c>
      <c r="M1295" s="374">
        <v>13000000</v>
      </c>
      <c r="N1295" s="348"/>
    </row>
    <row r="1296" spans="1:14" ht="102">
      <c r="A1296" s="28">
        <v>35</v>
      </c>
      <c r="B1296" s="269"/>
      <c r="C1296" s="366" t="s">
        <v>4451</v>
      </c>
      <c r="D1296" s="366" t="s">
        <v>333</v>
      </c>
      <c r="E1296" s="272" t="s">
        <v>7325</v>
      </c>
      <c r="F1296" s="275" t="s">
        <v>7326</v>
      </c>
      <c r="G1296" s="367" t="s">
        <v>3864</v>
      </c>
      <c r="H1296" s="272" t="s">
        <v>3557</v>
      </c>
      <c r="I1296" s="303"/>
      <c r="J1296" s="303"/>
      <c r="K1296" s="415" t="s">
        <v>7327</v>
      </c>
      <c r="L1296" s="272" t="s">
        <v>7328</v>
      </c>
      <c r="M1296" s="374">
        <v>88028000</v>
      </c>
      <c r="N1296" s="348"/>
    </row>
    <row r="1297" spans="1:14" ht="38.25">
      <c r="A1297" s="418">
        <v>36</v>
      </c>
      <c r="B1297" s="364"/>
      <c r="C1297" s="24" t="s">
        <v>8548</v>
      </c>
      <c r="D1297" s="24" t="s">
        <v>1031</v>
      </c>
      <c r="E1297" s="24" t="s">
        <v>1032</v>
      </c>
      <c r="F1297" s="24" t="s">
        <v>3402</v>
      </c>
      <c r="G1297" s="48" t="s">
        <v>3865</v>
      </c>
      <c r="H1297" s="272" t="s">
        <v>3557</v>
      </c>
      <c r="I1297" s="48"/>
      <c r="J1297" s="48"/>
      <c r="K1297" s="243">
        <v>42342</v>
      </c>
      <c r="L1297" s="24" t="s">
        <v>3403</v>
      </c>
      <c r="M1297" s="373">
        <v>2189000</v>
      </c>
      <c r="N1297" s="348"/>
    </row>
    <row r="1298" spans="1:14" ht="76.5">
      <c r="A1298" s="28">
        <v>37</v>
      </c>
      <c r="B1298" s="364"/>
      <c r="C1298" s="42" t="s">
        <v>3404</v>
      </c>
      <c r="D1298" s="24" t="s">
        <v>1170</v>
      </c>
      <c r="E1298" s="24" t="s">
        <v>1171</v>
      </c>
      <c r="F1298" s="24" t="s">
        <v>1172</v>
      </c>
      <c r="G1298" s="48" t="s">
        <v>3874</v>
      </c>
      <c r="H1298" s="271"/>
      <c r="I1298" s="271"/>
      <c r="J1298" s="241" t="s">
        <v>3037</v>
      </c>
      <c r="K1298" s="243">
        <v>42339</v>
      </c>
      <c r="L1298" s="24" t="s">
        <v>1173</v>
      </c>
      <c r="M1298" s="502">
        <v>7700000</v>
      </c>
      <c r="N1298" s="348"/>
    </row>
    <row r="1299" spans="1:14" ht="38.25">
      <c r="A1299" s="28">
        <v>38</v>
      </c>
      <c r="B1299" s="303"/>
      <c r="C1299" s="42" t="s">
        <v>1174</v>
      </c>
      <c r="D1299" s="24" t="s">
        <v>1175</v>
      </c>
      <c r="E1299" s="24" t="s">
        <v>1176</v>
      </c>
      <c r="F1299" s="24" t="s">
        <v>1149</v>
      </c>
      <c r="G1299" s="48" t="s">
        <v>3875</v>
      </c>
      <c r="H1299" s="272" t="s">
        <v>3557</v>
      </c>
      <c r="I1299" s="271"/>
      <c r="J1299" s="271"/>
      <c r="K1299" s="243">
        <v>42339</v>
      </c>
      <c r="L1299" s="24" t="s">
        <v>1150</v>
      </c>
      <c r="M1299" s="502">
        <v>5000000</v>
      </c>
      <c r="N1299" s="348"/>
    </row>
    <row r="1300" spans="1:14" ht="63.75">
      <c r="A1300" s="418">
        <v>39</v>
      </c>
      <c r="B1300" s="303"/>
      <c r="C1300" s="42" t="s">
        <v>1151</v>
      </c>
      <c r="D1300" s="24" t="s">
        <v>1175</v>
      </c>
      <c r="E1300" s="24" t="s">
        <v>1152</v>
      </c>
      <c r="F1300" s="24" t="s">
        <v>1153</v>
      </c>
      <c r="G1300" s="48" t="s">
        <v>3876</v>
      </c>
      <c r="H1300" s="272" t="s">
        <v>3557</v>
      </c>
      <c r="I1300" s="271"/>
      <c r="J1300" s="271"/>
      <c r="K1300" s="130">
        <v>42339</v>
      </c>
      <c r="L1300" s="24" t="s">
        <v>1154</v>
      </c>
      <c r="M1300" s="502">
        <v>24373000</v>
      </c>
      <c r="N1300" s="348"/>
    </row>
    <row r="1301" spans="1:14" ht="76.5">
      <c r="A1301" s="28">
        <v>40</v>
      </c>
      <c r="B1301" s="364"/>
      <c r="C1301" s="42" t="s">
        <v>1155</v>
      </c>
      <c r="D1301" s="24" t="s">
        <v>1156</v>
      </c>
      <c r="E1301" s="24" t="s">
        <v>1157</v>
      </c>
      <c r="F1301" s="24" t="s">
        <v>1158</v>
      </c>
      <c r="G1301" s="48" t="s">
        <v>3877</v>
      </c>
      <c r="H1301" s="271"/>
      <c r="I1301" s="271"/>
      <c r="J1301" s="241" t="s">
        <v>3037</v>
      </c>
      <c r="K1301" s="130">
        <v>42342</v>
      </c>
      <c r="L1301" s="24" t="s">
        <v>1159</v>
      </c>
      <c r="M1301" s="502">
        <v>955000</v>
      </c>
      <c r="N1301" s="348"/>
    </row>
    <row r="1302" spans="1:14" ht="76.5">
      <c r="A1302" s="28">
        <v>41</v>
      </c>
      <c r="B1302" s="364"/>
      <c r="C1302" s="42" t="s">
        <v>1160</v>
      </c>
      <c r="D1302" s="24" t="s">
        <v>1161</v>
      </c>
      <c r="E1302" s="24" t="s">
        <v>2819</v>
      </c>
      <c r="F1302" s="24" t="s">
        <v>2820</v>
      </c>
      <c r="G1302" s="48" t="s">
        <v>563</v>
      </c>
      <c r="H1302" s="271"/>
      <c r="I1302" s="271"/>
      <c r="J1302" s="241" t="s">
        <v>3037</v>
      </c>
      <c r="K1302" s="130">
        <v>42340</v>
      </c>
      <c r="L1302" s="24" t="s">
        <v>2821</v>
      </c>
      <c r="M1302" s="502">
        <v>2992000</v>
      </c>
      <c r="N1302" s="348"/>
    </row>
    <row r="1303" spans="1:14" ht="76.5">
      <c r="A1303" s="418">
        <v>42</v>
      </c>
      <c r="B1303" s="303"/>
      <c r="C1303" s="42" t="s">
        <v>2822</v>
      </c>
      <c r="D1303" s="42" t="s">
        <v>1161</v>
      </c>
      <c r="E1303" s="24" t="s">
        <v>2823</v>
      </c>
      <c r="F1303" s="24" t="s">
        <v>2824</v>
      </c>
      <c r="G1303" s="48" t="s">
        <v>564</v>
      </c>
      <c r="H1303" s="271"/>
      <c r="I1303" s="271"/>
      <c r="J1303" s="241" t="s">
        <v>3037</v>
      </c>
      <c r="K1303" s="130">
        <v>42340</v>
      </c>
      <c r="L1303" s="24" t="s">
        <v>2825</v>
      </c>
      <c r="M1303" s="502">
        <v>1000000</v>
      </c>
      <c r="N1303" s="348"/>
    </row>
    <row r="1304" spans="1:14" ht="38.25">
      <c r="A1304" s="28">
        <v>43</v>
      </c>
      <c r="B1304" s="364"/>
      <c r="C1304" s="42" t="s">
        <v>8622</v>
      </c>
      <c r="D1304" s="42" t="s">
        <v>1161</v>
      </c>
      <c r="E1304" s="24" t="s">
        <v>2826</v>
      </c>
      <c r="F1304" s="24" t="s">
        <v>2827</v>
      </c>
      <c r="G1304" s="48" t="s">
        <v>565</v>
      </c>
      <c r="H1304" s="272" t="s">
        <v>3557</v>
      </c>
      <c r="I1304" s="271"/>
      <c r="J1304" s="271"/>
      <c r="K1304" s="130">
        <v>42339</v>
      </c>
      <c r="L1304" s="24" t="s">
        <v>2828</v>
      </c>
      <c r="M1304" s="502">
        <v>1150000</v>
      </c>
      <c r="N1304" s="348"/>
    </row>
    <row r="1305" spans="1:14" ht="38.25">
      <c r="A1305" s="28">
        <v>44</v>
      </c>
      <c r="B1305" s="303"/>
      <c r="C1305" s="24" t="s">
        <v>2829</v>
      </c>
      <c r="D1305" s="24" t="s">
        <v>2830</v>
      </c>
      <c r="E1305" s="24" t="s">
        <v>2831</v>
      </c>
      <c r="F1305" s="24" t="s">
        <v>2832</v>
      </c>
      <c r="G1305" s="48" t="s">
        <v>566</v>
      </c>
      <c r="H1305" s="272" t="s">
        <v>3557</v>
      </c>
      <c r="I1305" s="271"/>
      <c r="J1305" s="271"/>
      <c r="K1305" s="130">
        <v>42353</v>
      </c>
      <c r="L1305" s="24" t="s">
        <v>2833</v>
      </c>
      <c r="M1305" s="502">
        <v>7062000</v>
      </c>
      <c r="N1305" s="348"/>
    </row>
    <row r="1306" spans="1:14" ht="76.5">
      <c r="A1306" s="418">
        <v>45</v>
      </c>
      <c r="B1306" s="303"/>
      <c r="C1306" s="42" t="s">
        <v>2834</v>
      </c>
      <c r="D1306" s="24" t="s">
        <v>2835</v>
      </c>
      <c r="E1306" s="24" t="s">
        <v>2836</v>
      </c>
      <c r="F1306" s="24" t="s">
        <v>2837</v>
      </c>
      <c r="G1306" s="48" t="s">
        <v>567</v>
      </c>
      <c r="H1306" s="271"/>
      <c r="I1306" s="271"/>
      <c r="J1306" s="241" t="s">
        <v>3037</v>
      </c>
      <c r="K1306" s="130">
        <v>42352</v>
      </c>
      <c r="L1306" s="24" t="s">
        <v>8623</v>
      </c>
      <c r="M1306" s="502">
        <v>400000</v>
      </c>
      <c r="N1306" s="348"/>
    </row>
    <row r="1307" spans="1:14" ht="76.5">
      <c r="A1307" s="28">
        <v>46</v>
      </c>
      <c r="B1307" s="303"/>
      <c r="C1307" s="42" t="s">
        <v>8624</v>
      </c>
      <c r="D1307" s="24" t="s">
        <v>8625</v>
      </c>
      <c r="E1307" s="24" t="s">
        <v>269</v>
      </c>
      <c r="F1307" s="24" t="s">
        <v>270</v>
      </c>
      <c r="G1307" s="48" t="s">
        <v>568</v>
      </c>
      <c r="H1307" s="271"/>
      <c r="I1307" s="271"/>
      <c r="J1307" s="241" t="s">
        <v>3037</v>
      </c>
      <c r="K1307" s="130">
        <v>42354</v>
      </c>
      <c r="L1307" s="24" t="s">
        <v>271</v>
      </c>
      <c r="M1307" s="502">
        <v>16680000</v>
      </c>
      <c r="N1307" s="348"/>
    </row>
    <row r="1308" spans="1:14" ht="76.5">
      <c r="A1308" s="28">
        <v>47</v>
      </c>
      <c r="B1308" s="303"/>
      <c r="C1308" s="42" t="s">
        <v>272</v>
      </c>
      <c r="D1308" s="24" t="s">
        <v>8625</v>
      </c>
      <c r="E1308" s="24" t="s">
        <v>273</v>
      </c>
      <c r="F1308" s="24" t="s">
        <v>274</v>
      </c>
      <c r="G1308" s="48" t="s">
        <v>567</v>
      </c>
      <c r="H1308" s="271"/>
      <c r="I1308" s="271"/>
      <c r="J1308" s="241" t="s">
        <v>3037</v>
      </c>
      <c r="K1308" s="130">
        <v>42353</v>
      </c>
      <c r="L1308" s="24" t="s">
        <v>275</v>
      </c>
      <c r="M1308" s="502">
        <v>400000</v>
      </c>
      <c r="N1308" s="348"/>
    </row>
    <row r="1309" spans="1:14" ht="76.5">
      <c r="A1309" s="418">
        <v>48</v>
      </c>
      <c r="B1309" s="303"/>
      <c r="C1309" s="42" t="s">
        <v>276</v>
      </c>
      <c r="D1309" s="24" t="s">
        <v>277</v>
      </c>
      <c r="E1309" s="24" t="s">
        <v>278</v>
      </c>
      <c r="F1309" s="24" t="s">
        <v>279</v>
      </c>
      <c r="G1309" s="48" t="s">
        <v>3875</v>
      </c>
      <c r="H1309" s="271"/>
      <c r="I1309" s="271"/>
      <c r="J1309" s="241" t="s">
        <v>3037</v>
      </c>
      <c r="K1309" s="130">
        <v>42342</v>
      </c>
      <c r="L1309" s="24" t="s">
        <v>280</v>
      </c>
      <c r="M1309" s="502">
        <v>5000000</v>
      </c>
      <c r="N1309" s="348"/>
    </row>
    <row r="1310" spans="1:14" ht="76.5">
      <c r="A1310" s="28">
        <v>49</v>
      </c>
      <c r="B1310" s="364"/>
      <c r="C1310" s="42" t="s">
        <v>2834</v>
      </c>
      <c r="D1310" s="24" t="s">
        <v>2835</v>
      </c>
      <c r="E1310" s="24" t="s">
        <v>281</v>
      </c>
      <c r="F1310" s="24" t="s">
        <v>282</v>
      </c>
      <c r="G1310" s="48" t="s">
        <v>3875</v>
      </c>
      <c r="H1310" s="271"/>
      <c r="I1310" s="271"/>
      <c r="J1310" s="241" t="s">
        <v>3037</v>
      </c>
      <c r="K1310" s="130">
        <v>42352</v>
      </c>
      <c r="L1310" s="24" t="s">
        <v>283</v>
      </c>
      <c r="M1310" s="502">
        <v>5000000</v>
      </c>
      <c r="N1310" s="348"/>
    </row>
    <row r="1311" spans="1:14" ht="76.5">
      <c r="A1311" s="28">
        <v>50</v>
      </c>
      <c r="B1311" s="303"/>
      <c r="C1311" s="42" t="s">
        <v>6055</v>
      </c>
      <c r="D1311" s="24" t="s">
        <v>1864</v>
      </c>
      <c r="E1311" s="24" t="s">
        <v>1865</v>
      </c>
      <c r="F1311" s="24" t="s">
        <v>1866</v>
      </c>
      <c r="G1311" s="48" t="s">
        <v>569</v>
      </c>
      <c r="H1311" s="271"/>
      <c r="I1311" s="271"/>
      <c r="J1311" s="241" t="s">
        <v>3037</v>
      </c>
      <c r="K1311" s="130">
        <v>42353</v>
      </c>
      <c r="L1311" s="24" t="s">
        <v>1867</v>
      </c>
      <c r="M1311" s="502">
        <v>3212000</v>
      </c>
      <c r="N1311" s="348"/>
    </row>
    <row r="1312" spans="1:14" ht="38.25">
      <c r="A1312" s="418">
        <v>51</v>
      </c>
      <c r="B1312" s="303"/>
      <c r="C1312" s="42" t="s">
        <v>1868</v>
      </c>
      <c r="D1312" s="24" t="s">
        <v>8309</v>
      </c>
      <c r="E1312" s="24" t="s">
        <v>8310</v>
      </c>
      <c r="F1312" s="24" t="s">
        <v>8311</v>
      </c>
      <c r="G1312" s="48" t="s">
        <v>570</v>
      </c>
      <c r="H1312" s="272" t="s">
        <v>3557</v>
      </c>
      <c r="I1312" s="271"/>
      <c r="J1312" s="271"/>
      <c r="K1312" s="130">
        <v>42453</v>
      </c>
      <c r="L1312" s="24" t="s">
        <v>8312</v>
      </c>
      <c r="M1312" s="502">
        <v>3984000</v>
      </c>
      <c r="N1312" s="348"/>
    </row>
    <row r="1313" spans="1:14" ht="63.75">
      <c r="A1313" s="28">
        <v>52</v>
      </c>
      <c r="B1313" s="303"/>
      <c r="C1313" s="42" t="s">
        <v>8313</v>
      </c>
      <c r="D1313" s="24" t="s">
        <v>8314</v>
      </c>
      <c r="E1313" s="24" t="s">
        <v>8315</v>
      </c>
      <c r="F1313" s="24" t="s">
        <v>8316</v>
      </c>
      <c r="G1313" s="48" t="s">
        <v>571</v>
      </c>
      <c r="H1313" s="272" t="s">
        <v>3557</v>
      </c>
      <c r="I1313" s="271"/>
      <c r="J1313" s="271"/>
      <c r="K1313" s="130">
        <v>42457</v>
      </c>
      <c r="L1313" s="24" t="s">
        <v>8317</v>
      </c>
      <c r="M1313" s="502">
        <v>30883000</v>
      </c>
      <c r="N1313" s="348"/>
    </row>
    <row r="1314" spans="1:14" ht="76.5">
      <c r="A1314" s="28">
        <v>53</v>
      </c>
      <c r="B1314" s="303"/>
      <c r="C1314" s="24" t="s">
        <v>1868</v>
      </c>
      <c r="D1314" s="24" t="s">
        <v>8309</v>
      </c>
      <c r="E1314" s="24" t="s">
        <v>8310</v>
      </c>
      <c r="F1314" s="24" t="s">
        <v>943</v>
      </c>
      <c r="G1314" s="48" t="s">
        <v>572</v>
      </c>
      <c r="H1314" s="272" t="s">
        <v>3557</v>
      </c>
      <c r="I1314" s="271"/>
      <c r="J1314" s="271"/>
      <c r="K1314" s="130">
        <v>42506</v>
      </c>
      <c r="L1314" s="24" t="s">
        <v>944</v>
      </c>
      <c r="M1314" s="502">
        <v>10200000</v>
      </c>
      <c r="N1314" s="348"/>
    </row>
    <row r="1315" spans="1:14" ht="51">
      <c r="A1315" s="418">
        <v>54</v>
      </c>
      <c r="B1315" s="24"/>
      <c r="C1315" s="24" t="s">
        <v>8318</v>
      </c>
      <c r="D1315" s="24" t="s">
        <v>7548</v>
      </c>
      <c r="E1315" s="24" t="s">
        <v>317</v>
      </c>
      <c r="F1315" s="24" t="s">
        <v>318</v>
      </c>
      <c r="G1315" s="24" t="s">
        <v>573</v>
      </c>
      <c r="H1315" s="24" t="s">
        <v>319</v>
      </c>
      <c r="I1315" s="24"/>
      <c r="J1315" s="24"/>
      <c r="K1315" s="24" t="s">
        <v>320</v>
      </c>
      <c r="L1315" s="24" t="s">
        <v>321</v>
      </c>
      <c r="M1315" s="373">
        <v>600000</v>
      </c>
      <c r="N1315" s="348"/>
    </row>
    <row r="1316" spans="1:14" ht="140.25">
      <c r="A1316" s="28">
        <v>55</v>
      </c>
      <c r="B1316" s="303"/>
      <c r="C1316" s="275" t="s">
        <v>322</v>
      </c>
      <c r="D1316" s="24" t="s">
        <v>7548</v>
      </c>
      <c r="E1316" s="275" t="s">
        <v>2223</v>
      </c>
      <c r="F1316" s="24" t="s">
        <v>2224</v>
      </c>
      <c r="G1316" s="24" t="s">
        <v>1404</v>
      </c>
      <c r="H1316" s="24" t="s">
        <v>319</v>
      </c>
      <c r="I1316" s="28"/>
      <c r="J1316" s="28"/>
      <c r="K1316" s="28" t="s">
        <v>320</v>
      </c>
      <c r="L1316" s="24" t="s">
        <v>4008</v>
      </c>
      <c r="M1316" s="374">
        <v>2796000</v>
      </c>
      <c r="N1316" s="348"/>
    </row>
    <row r="1317" spans="1:14" ht="63.75">
      <c r="A1317" s="28">
        <v>56</v>
      </c>
      <c r="B1317" s="303" t="s">
        <v>8100</v>
      </c>
      <c r="C1317" s="269" t="s">
        <v>4009</v>
      </c>
      <c r="D1317" s="24" t="s">
        <v>4010</v>
      </c>
      <c r="E1317" s="275" t="s">
        <v>4011</v>
      </c>
      <c r="F1317" s="241" t="s">
        <v>4012</v>
      </c>
      <c r="G1317" s="275" t="s">
        <v>1405</v>
      </c>
      <c r="H1317" s="24" t="s">
        <v>319</v>
      </c>
      <c r="I1317" s="28"/>
      <c r="J1317" s="28"/>
      <c r="K1317" s="28" t="s">
        <v>2455</v>
      </c>
      <c r="L1317" s="24" t="s">
        <v>4013</v>
      </c>
      <c r="M1317" s="374">
        <v>400000</v>
      </c>
      <c r="N1317" s="348"/>
    </row>
    <row r="1318" spans="1:14" ht="51">
      <c r="A1318" s="418">
        <v>57</v>
      </c>
      <c r="B1318" s="364"/>
      <c r="C1318" s="269" t="s">
        <v>4014</v>
      </c>
      <c r="D1318" s="24" t="s">
        <v>4015</v>
      </c>
      <c r="E1318" s="275" t="s">
        <v>4016</v>
      </c>
      <c r="F1318" s="241" t="s">
        <v>4017</v>
      </c>
      <c r="G1318" s="366" t="s">
        <v>1406</v>
      </c>
      <c r="H1318" s="24" t="s">
        <v>319</v>
      </c>
      <c r="I1318" s="28"/>
      <c r="J1318" s="28"/>
      <c r="K1318" s="28" t="s">
        <v>5386</v>
      </c>
      <c r="L1318" s="24" t="s">
        <v>4018</v>
      </c>
      <c r="M1318" s="374">
        <v>603000</v>
      </c>
      <c r="N1318" s="348"/>
    </row>
    <row r="1319" spans="1:14" ht="51">
      <c r="A1319" s="28">
        <v>58</v>
      </c>
      <c r="B1319" s="303"/>
      <c r="C1319" s="269" t="s">
        <v>4019</v>
      </c>
      <c r="D1319" s="24" t="s">
        <v>2062</v>
      </c>
      <c r="E1319" s="275" t="s">
        <v>2063</v>
      </c>
      <c r="F1319" s="241" t="s">
        <v>2064</v>
      </c>
      <c r="G1319" s="275" t="s">
        <v>1405</v>
      </c>
      <c r="H1319" s="24" t="s">
        <v>319</v>
      </c>
      <c r="I1319" s="28"/>
      <c r="J1319" s="28"/>
      <c r="K1319" s="28" t="s">
        <v>5386</v>
      </c>
      <c r="L1319" s="24" t="s">
        <v>2065</v>
      </c>
      <c r="M1319" s="374">
        <v>400000</v>
      </c>
      <c r="N1319" s="348"/>
    </row>
    <row r="1320" spans="1:14" ht="51">
      <c r="A1320" s="28">
        <v>59</v>
      </c>
      <c r="B1320" s="303"/>
      <c r="C1320" s="269" t="s">
        <v>2066</v>
      </c>
      <c r="D1320" s="24" t="s">
        <v>7548</v>
      </c>
      <c r="E1320" s="275" t="s">
        <v>2067</v>
      </c>
      <c r="F1320" s="241" t="s">
        <v>2068</v>
      </c>
      <c r="G1320" s="275" t="s">
        <v>2706</v>
      </c>
      <c r="H1320" s="24" t="s">
        <v>319</v>
      </c>
      <c r="I1320" s="28"/>
      <c r="J1320" s="28"/>
      <c r="K1320" s="28" t="s">
        <v>5386</v>
      </c>
      <c r="L1320" s="24" t="s">
        <v>2069</v>
      </c>
      <c r="M1320" s="374">
        <v>200000</v>
      </c>
      <c r="N1320" s="348"/>
    </row>
    <row r="1321" spans="1:14" ht="63.75">
      <c r="A1321" s="418">
        <v>60</v>
      </c>
      <c r="B1321" s="364"/>
      <c r="C1321" s="269" t="s">
        <v>2070</v>
      </c>
      <c r="D1321" s="24" t="s">
        <v>2062</v>
      </c>
      <c r="E1321" s="275" t="s">
        <v>2071</v>
      </c>
      <c r="F1321" s="241" t="s">
        <v>2072</v>
      </c>
      <c r="G1321" s="366" t="s">
        <v>2707</v>
      </c>
      <c r="H1321" s="24" t="s">
        <v>319</v>
      </c>
      <c r="I1321" s="28"/>
      <c r="J1321" s="28"/>
      <c r="K1321" s="28" t="s">
        <v>5386</v>
      </c>
      <c r="L1321" s="24" t="s">
        <v>2073</v>
      </c>
      <c r="M1321" s="374">
        <v>10000000</v>
      </c>
      <c r="N1321" s="348"/>
    </row>
    <row r="1322" spans="1:14" ht="63.75">
      <c r="A1322" s="28">
        <v>61</v>
      </c>
      <c r="B1322" s="303"/>
      <c r="C1322" s="275" t="s">
        <v>8614</v>
      </c>
      <c r="D1322" s="24" t="s">
        <v>4015</v>
      </c>
      <c r="E1322" s="275" t="s">
        <v>8615</v>
      </c>
      <c r="F1322" s="241" t="s">
        <v>8616</v>
      </c>
      <c r="G1322" s="275" t="s">
        <v>2708</v>
      </c>
      <c r="H1322" s="24" t="s">
        <v>319</v>
      </c>
      <c r="I1322" s="28"/>
      <c r="J1322" s="28"/>
      <c r="K1322" s="28" t="s">
        <v>5386</v>
      </c>
      <c r="L1322" s="24" t="s">
        <v>8617</v>
      </c>
      <c r="M1322" s="374">
        <v>1600000</v>
      </c>
      <c r="N1322" s="348"/>
    </row>
    <row r="1323" spans="1:14" ht="76.5">
      <c r="A1323" s="28">
        <v>62</v>
      </c>
      <c r="B1323" s="303"/>
      <c r="C1323" s="269" t="s">
        <v>8618</v>
      </c>
      <c r="D1323" s="24" t="s">
        <v>8619</v>
      </c>
      <c r="E1323" s="275" t="s">
        <v>3705</v>
      </c>
      <c r="F1323" s="241" t="s">
        <v>3706</v>
      </c>
      <c r="G1323" s="366" t="s">
        <v>2709</v>
      </c>
      <c r="H1323" s="24"/>
      <c r="I1323" s="28"/>
      <c r="J1323" s="241" t="s">
        <v>8100</v>
      </c>
      <c r="K1323" s="28" t="s">
        <v>5386</v>
      </c>
      <c r="L1323" s="24" t="s">
        <v>3707</v>
      </c>
      <c r="M1323" s="374">
        <v>5685000</v>
      </c>
      <c r="N1323" s="348"/>
    </row>
    <row r="1324" spans="1:14" ht="63.75">
      <c r="A1324" s="418">
        <v>63</v>
      </c>
      <c r="B1324" s="364"/>
      <c r="C1324" s="269" t="s">
        <v>3708</v>
      </c>
      <c r="D1324" s="24" t="s">
        <v>3709</v>
      </c>
      <c r="E1324" s="275" t="s">
        <v>3710</v>
      </c>
      <c r="F1324" s="241" t="s">
        <v>7883</v>
      </c>
      <c r="G1324" s="275" t="s">
        <v>2710</v>
      </c>
      <c r="H1324" s="24" t="s">
        <v>319</v>
      </c>
      <c r="I1324" s="28"/>
      <c r="J1324" s="28"/>
      <c r="K1324" s="413">
        <v>42253</v>
      </c>
      <c r="L1324" s="24" t="s">
        <v>3711</v>
      </c>
      <c r="M1324" s="374">
        <v>2000000</v>
      </c>
      <c r="N1324" s="348"/>
    </row>
    <row r="1325" spans="1:14" ht="63.75">
      <c r="A1325" s="28">
        <v>64</v>
      </c>
      <c r="B1325" s="303"/>
      <c r="C1325" s="269" t="s">
        <v>3712</v>
      </c>
      <c r="D1325" s="24" t="s">
        <v>5104</v>
      </c>
      <c r="E1325" s="275" t="s">
        <v>5105</v>
      </c>
      <c r="F1325" s="241" t="s">
        <v>5106</v>
      </c>
      <c r="G1325" s="275" t="s">
        <v>2711</v>
      </c>
      <c r="H1325" s="24" t="s">
        <v>319</v>
      </c>
      <c r="I1325" s="303"/>
      <c r="J1325" s="303"/>
      <c r="K1325" s="414">
        <v>42100</v>
      </c>
      <c r="L1325" s="24" t="s">
        <v>5107</v>
      </c>
      <c r="M1325" s="374">
        <v>13000000</v>
      </c>
      <c r="N1325" s="348"/>
    </row>
    <row r="1326" spans="1:14" ht="51">
      <c r="A1326" s="28">
        <v>65</v>
      </c>
      <c r="B1326" s="303"/>
      <c r="C1326" s="269" t="s">
        <v>5108</v>
      </c>
      <c r="D1326" s="241" t="s">
        <v>4925</v>
      </c>
      <c r="E1326" s="275" t="s">
        <v>5109</v>
      </c>
      <c r="F1326" s="241" t="s">
        <v>5110</v>
      </c>
      <c r="G1326" s="275" t="s">
        <v>2712</v>
      </c>
      <c r="H1326" s="24" t="s">
        <v>319</v>
      </c>
      <c r="I1326" s="303"/>
      <c r="J1326" s="303"/>
      <c r="K1326" s="414">
        <v>42253</v>
      </c>
      <c r="L1326" s="24" t="s">
        <v>5111</v>
      </c>
      <c r="M1326" s="374">
        <v>9601000</v>
      </c>
      <c r="N1326" s="348"/>
    </row>
    <row r="1327" spans="1:14" ht="63.75">
      <c r="A1327" s="418">
        <v>66</v>
      </c>
      <c r="B1327" s="303"/>
      <c r="C1327" s="269" t="s">
        <v>5112</v>
      </c>
      <c r="D1327" s="241" t="s">
        <v>4925</v>
      </c>
      <c r="E1327" s="275" t="s">
        <v>1067</v>
      </c>
      <c r="F1327" s="241" t="s">
        <v>1068</v>
      </c>
      <c r="G1327" s="275" t="s">
        <v>2713</v>
      </c>
      <c r="H1327" s="24" t="s">
        <v>319</v>
      </c>
      <c r="I1327" s="303"/>
      <c r="J1327" s="303"/>
      <c r="K1327" s="303" t="s">
        <v>1069</v>
      </c>
      <c r="L1327" s="24" t="s">
        <v>1070</v>
      </c>
      <c r="M1327" s="374">
        <v>833000</v>
      </c>
      <c r="N1327" s="348"/>
    </row>
    <row r="1328" spans="1:14" ht="89.25">
      <c r="A1328" s="28">
        <v>67</v>
      </c>
      <c r="B1328" s="303"/>
      <c r="C1328" s="269" t="s">
        <v>1071</v>
      </c>
      <c r="D1328" s="24" t="s">
        <v>1072</v>
      </c>
      <c r="E1328" s="275" t="s">
        <v>1073</v>
      </c>
      <c r="F1328" s="241" t="s">
        <v>1074</v>
      </c>
      <c r="G1328" s="275" t="s">
        <v>3878</v>
      </c>
      <c r="H1328" s="24" t="s">
        <v>319</v>
      </c>
      <c r="I1328" s="303"/>
      <c r="J1328" s="303"/>
      <c r="K1328" s="303" t="s">
        <v>2451</v>
      </c>
      <c r="L1328" s="24" t="s">
        <v>1075</v>
      </c>
      <c r="M1328" s="374">
        <v>30710000</v>
      </c>
      <c r="N1328" s="348"/>
    </row>
    <row r="1329" spans="1:14" ht="51">
      <c r="A1329" s="28">
        <v>68</v>
      </c>
      <c r="B1329" s="28"/>
      <c r="C1329" s="269" t="s">
        <v>1076</v>
      </c>
      <c r="D1329" s="24" t="s">
        <v>1072</v>
      </c>
      <c r="E1329" s="275" t="s">
        <v>1073</v>
      </c>
      <c r="F1329" s="241" t="s">
        <v>4141</v>
      </c>
      <c r="G1329" s="368" t="s">
        <v>3879</v>
      </c>
      <c r="H1329" s="24" t="s">
        <v>319</v>
      </c>
      <c r="I1329" s="28"/>
      <c r="J1329" s="28"/>
      <c r="K1329" s="28" t="s">
        <v>2451</v>
      </c>
      <c r="L1329" s="24" t="s">
        <v>1078</v>
      </c>
      <c r="M1329" s="375">
        <v>14330000</v>
      </c>
      <c r="N1329" s="348"/>
    </row>
    <row r="1330" spans="1:14" ht="51">
      <c r="A1330" s="418">
        <v>69</v>
      </c>
      <c r="B1330" s="28"/>
      <c r="C1330" s="369" t="s">
        <v>1079</v>
      </c>
      <c r="D1330" s="24" t="s">
        <v>1080</v>
      </c>
      <c r="E1330" s="275" t="s">
        <v>1073</v>
      </c>
      <c r="F1330" s="241" t="s">
        <v>1077</v>
      </c>
      <c r="G1330" s="368" t="s">
        <v>3880</v>
      </c>
      <c r="H1330" s="24" t="s">
        <v>319</v>
      </c>
      <c r="I1330" s="28"/>
      <c r="J1330" s="28"/>
      <c r="K1330" s="28" t="s">
        <v>861</v>
      </c>
      <c r="L1330" s="24" t="s">
        <v>1602</v>
      </c>
      <c r="M1330" s="376">
        <v>23228000</v>
      </c>
      <c r="N1330" s="348"/>
    </row>
    <row r="1331" spans="1:14" ht="63.75">
      <c r="A1331" s="28">
        <v>70</v>
      </c>
      <c r="B1331" s="28"/>
      <c r="C1331" s="369" t="s">
        <v>1603</v>
      </c>
      <c r="D1331" s="24" t="s">
        <v>7548</v>
      </c>
      <c r="E1331" s="275" t="s">
        <v>821</v>
      </c>
      <c r="F1331" s="241" t="s">
        <v>822</v>
      </c>
      <c r="G1331" s="49" t="s">
        <v>3881</v>
      </c>
      <c r="H1331" s="24"/>
      <c r="I1331" s="28"/>
      <c r="J1331" s="241" t="s">
        <v>8100</v>
      </c>
      <c r="K1331" s="28" t="s">
        <v>6129</v>
      </c>
      <c r="L1331" s="24" t="s">
        <v>823</v>
      </c>
      <c r="M1331" s="376">
        <v>50000000</v>
      </c>
      <c r="N1331" s="348"/>
    </row>
    <row r="1332" spans="1:14" ht="63.75">
      <c r="A1332" s="28">
        <v>71</v>
      </c>
      <c r="B1332" s="28"/>
      <c r="C1332" s="49" t="s">
        <v>824</v>
      </c>
      <c r="D1332" s="24" t="s">
        <v>7548</v>
      </c>
      <c r="E1332" s="275" t="s">
        <v>2580</v>
      </c>
      <c r="F1332" s="241" t="s">
        <v>5895</v>
      </c>
      <c r="G1332" s="49" t="s">
        <v>3882</v>
      </c>
      <c r="H1332" s="24" t="s">
        <v>319</v>
      </c>
      <c r="I1332" s="28"/>
      <c r="J1332" s="28"/>
      <c r="K1332" s="28" t="s">
        <v>5386</v>
      </c>
      <c r="L1332" s="24" t="s">
        <v>3791</v>
      </c>
      <c r="M1332" s="376">
        <v>200000</v>
      </c>
      <c r="N1332" s="348"/>
    </row>
    <row r="1333" spans="1:14" ht="38.25">
      <c r="A1333" s="418">
        <v>72</v>
      </c>
      <c r="B1333" s="28"/>
      <c r="C1333" s="49" t="s">
        <v>3792</v>
      </c>
      <c r="D1333" s="24" t="s">
        <v>3793</v>
      </c>
      <c r="E1333" s="49" t="s">
        <v>3794</v>
      </c>
      <c r="F1333" s="241" t="s">
        <v>6662</v>
      </c>
      <c r="G1333" s="49" t="s">
        <v>3883</v>
      </c>
      <c r="H1333" s="24" t="s">
        <v>319</v>
      </c>
      <c r="I1333" s="28"/>
      <c r="J1333" s="28"/>
      <c r="K1333" s="28" t="s">
        <v>2456</v>
      </c>
      <c r="L1333" s="24" t="s">
        <v>6663</v>
      </c>
      <c r="M1333" s="376">
        <v>3000000</v>
      </c>
      <c r="N1333" s="348"/>
    </row>
    <row r="1334" spans="1:14" ht="38.25">
      <c r="A1334" s="28">
        <v>73</v>
      </c>
      <c r="B1334" s="28"/>
      <c r="C1334" s="49" t="s">
        <v>3792</v>
      </c>
      <c r="D1334" s="24" t="s">
        <v>3793</v>
      </c>
      <c r="E1334" s="49" t="s">
        <v>6664</v>
      </c>
      <c r="F1334" s="241" t="s">
        <v>5333</v>
      </c>
      <c r="G1334" s="49" t="s">
        <v>3884</v>
      </c>
      <c r="H1334" s="24" t="s">
        <v>319</v>
      </c>
      <c r="I1334" s="28"/>
      <c r="J1334" s="28"/>
      <c r="K1334" s="28" t="s">
        <v>2456</v>
      </c>
      <c r="L1334" s="24" t="s">
        <v>7164</v>
      </c>
      <c r="M1334" s="376">
        <v>1875000</v>
      </c>
      <c r="N1334" s="348"/>
    </row>
    <row r="1335" spans="1:14" ht="38.25">
      <c r="A1335" s="28">
        <v>74</v>
      </c>
      <c r="B1335" s="28"/>
      <c r="C1335" s="49" t="s">
        <v>3792</v>
      </c>
      <c r="D1335" s="24" t="s">
        <v>3793</v>
      </c>
      <c r="E1335" s="49" t="s">
        <v>7165</v>
      </c>
      <c r="F1335" s="241" t="s">
        <v>7166</v>
      </c>
      <c r="G1335" s="49" t="s">
        <v>3885</v>
      </c>
      <c r="H1335" s="24" t="s">
        <v>319</v>
      </c>
      <c r="I1335" s="28"/>
      <c r="J1335" s="28"/>
      <c r="K1335" s="28" t="s">
        <v>2456</v>
      </c>
      <c r="L1335" s="24" t="s">
        <v>7167</v>
      </c>
      <c r="M1335" s="376">
        <v>1206000</v>
      </c>
      <c r="N1335" s="348"/>
    </row>
    <row r="1336" spans="1:14" ht="51">
      <c r="A1336" s="418">
        <v>75</v>
      </c>
      <c r="B1336" s="28"/>
      <c r="C1336" s="49" t="s">
        <v>7168</v>
      </c>
      <c r="D1336" s="241" t="s">
        <v>4926</v>
      </c>
      <c r="E1336" s="49" t="s">
        <v>6755</v>
      </c>
      <c r="F1336" s="241" t="s">
        <v>6756</v>
      </c>
      <c r="G1336" s="49" t="s">
        <v>3886</v>
      </c>
      <c r="H1336" s="24" t="s">
        <v>319</v>
      </c>
      <c r="I1336" s="28"/>
      <c r="J1336" s="28"/>
      <c r="K1336" s="28" t="s">
        <v>1069</v>
      </c>
      <c r="L1336" s="24" t="s">
        <v>7892</v>
      </c>
      <c r="M1336" s="376">
        <v>16000000</v>
      </c>
      <c r="N1336" s="348"/>
    </row>
    <row r="1337" spans="1:14" ht="51">
      <c r="A1337" s="28">
        <v>76</v>
      </c>
      <c r="B1337" s="28"/>
      <c r="C1337" s="49" t="s">
        <v>522</v>
      </c>
      <c r="D1337" s="24" t="s">
        <v>7893</v>
      </c>
      <c r="E1337" s="49" t="s">
        <v>7894</v>
      </c>
      <c r="F1337" s="241" t="s">
        <v>5896</v>
      </c>
      <c r="G1337" s="49" t="s">
        <v>3887</v>
      </c>
      <c r="H1337" s="24" t="s">
        <v>319</v>
      </c>
      <c r="I1337" s="28"/>
      <c r="J1337" s="28"/>
      <c r="K1337" s="28" t="s">
        <v>4939</v>
      </c>
      <c r="L1337" s="24" t="s">
        <v>7895</v>
      </c>
      <c r="M1337" s="376">
        <v>3700000</v>
      </c>
      <c r="N1337" s="348"/>
    </row>
    <row r="1338" spans="1:14" ht="51">
      <c r="A1338" s="28">
        <v>77</v>
      </c>
      <c r="B1338" s="28"/>
      <c r="C1338" s="49" t="s">
        <v>522</v>
      </c>
      <c r="D1338" s="24" t="s">
        <v>7893</v>
      </c>
      <c r="E1338" s="49" t="s">
        <v>7894</v>
      </c>
      <c r="F1338" s="241" t="s">
        <v>8031</v>
      </c>
      <c r="G1338" s="49" t="s">
        <v>3888</v>
      </c>
      <c r="H1338" s="24" t="s">
        <v>319</v>
      </c>
      <c r="I1338" s="28"/>
      <c r="J1338" s="28"/>
      <c r="K1338" s="413">
        <v>42555</v>
      </c>
      <c r="L1338" s="24" t="s">
        <v>8032</v>
      </c>
      <c r="M1338" s="376">
        <v>70000000</v>
      </c>
      <c r="N1338" s="348"/>
    </row>
    <row r="1339" spans="1:14" ht="51">
      <c r="A1339" s="418">
        <v>78</v>
      </c>
      <c r="B1339" s="365"/>
      <c r="C1339" s="368" t="s">
        <v>8033</v>
      </c>
      <c r="D1339" s="370" t="s">
        <v>8034</v>
      </c>
      <c r="E1339" s="368" t="s">
        <v>8035</v>
      </c>
      <c r="F1339" s="371" t="s">
        <v>8036</v>
      </c>
      <c r="G1339" s="368" t="s">
        <v>8608</v>
      </c>
      <c r="H1339" s="24" t="s">
        <v>319</v>
      </c>
      <c r="I1339" s="28"/>
      <c r="J1339" s="372"/>
      <c r="K1339" s="416" t="s">
        <v>8385</v>
      </c>
      <c r="L1339" s="370" t="s">
        <v>8037</v>
      </c>
      <c r="M1339" s="377">
        <v>39000000</v>
      </c>
      <c r="N1339" s="348"/>
    </row>
    <row r="1340" spans="1:14" ht="51">
      <c r="A1340" s="28">
        <v>79</v>
      </c>
      <c r="B1340" s="28"/>
      <c r="C1340" s="28" t="s">
        <v>2528</v>
      </c>
      <c r="D1340" s="272" t="s">
        <v>6779</v>
      </c>
      <c r="E1340" s="272" t="s">
        <v>6780</v>
      </c>
      <c r="F1340" s="272" t="s">
        <v>4932</v>
      </c>
      <c r="G1340" s="272" t="s">
        <v>8609</v>
      </c>
      <c r="H1340" s="267" t="s">
        <v>319</v>
      </c>
      <c r="I1340" s="28"/>
      <c r="J1340" s="28"/>
      <c r="K1340" s="413">
        <v>42541</v>
      </c>
      <c r="L1340" s="272" t="s">
        <v>5805</v>
      </c>
      <c r="M1340" s="374">
        <v>45121000</v>
      </c>
      <c r="N1340" s="348"/>
    </row>
    <row r="1341" spans="1:14" ht="76.5">
      <c r="A1341" s="28">
        <v>80</v>
      </c>
      <c r="B1341" s="28"/>
      <c r="C1341" s="272" t="s">
        <v>5248</v>
      </c>
      <c r="D1341" s="272" t="s">
        <v>5249</v>
      </c>
      <c r="E1341" s="272" t="s">
        <v>5250</v>
      </c>
      <c r="F1341" s="272" t="s">
        <v>5251</v>
      </c>
      <c r="G1341" s="272" t="s">
        <v>8610</v>
      </c>
      <c r="H1341" s="267" t="s">
        <v>319</v>
      </c>
      <c r="I1341" s="28"/>
      <c r="J1341" s="28"/>
      <c r="K1341" s="413">
        <v>42543</v>
      </c>
      <c r="L1341" s="272" t="s">
        <v>5252</v>
      </c>
      <c r="M1341" s="374">
        <v>37500000</v>
      </c>
      <c r="N1341" s="348"/>
    </row>
    <row r="1342" spans="1:14" ht="63.75">
      <c r="A1342" s="418">
        <v>81</v>
      </c>
      <c r="B1342" s="28"/>
      <c r="C1342" s="28" t="s">
        <v>7362</v>
      </c>
      <c r="D1342" s="28" t="s">
        <v>9040</v>
      </c>
      <c r="E1342" s="275" t="s">
        <v>3353</v>
      </c>
      <c r="F1342" s="275" t="s">
        <v>7363</v>
      </c>
      <c r="G1342" s="275" t="s">
        <v>8611</v>
      </c>
      <c r="H1342" s="267" t="s">
        <v>319</v>
      </c>
      <c r="I1342" s="28"/>
      <c r="J1342" s="28"/>
      <c r="K1342" s="413">
        <v>42570</v>
      </c>
      <c r="L1342" s="275" t="s">
        <v>3354</v>
      </c>
      <c r="M1342" s="374">
        <v>20000000</v>
      </c>
      <c r="N1342" s="348"/>
    </row>
    <row r="1343" spans="1:14" ht="63.75">
      <c r="A1343" s="28">
        <v>82</v>
      </c>
      <c r="B1343" s="28"/>
      <c r="C1343" s="28" t="s">
        <v>3355</v>
      </c>
      <c r="D1343" s="28" t="s">
        <v>7837</v>
      </c>
      <c r="E1343" s="272" t="s">
        <v>3356</v>
      </c>
      <c r="F1343" s="272" t="s">
        <v>3395</v>
      </c>
      <c r="G1343" s="272" t="s">
        <v>3933</v>
      </c>
      <c r="H1343" s="267" t="s">
        <v>319</v>
      </c>
      <c r="I1343" s="28"/>
      <c r="J1343" s="28"/>
      <c r="K1343" s="413">
        <v>42548</v>
      </c>
      <c r="L1343" s="272" t="s">
        <v>3396</v>
      </c>
      <c r="M1343" s="374">
        <v>3200000</v>
      </c>
      <c r="N1343" s="348"/>
    </row>
    <row r="1344" spans="1:14" ht="63.75">
      <c r="A1344" s="28">
        <v>83</v>
      </c>
      <c r="B1344" s="28"/>
      <c r="C1344" s="28" t="s">
        <v>1868</v>
      </c>
      <c r="D1344" s="28" t="s">
        <v>2178</v>
      </c>
      <c r="E1344" s="272" t="s">
        <v>2179</v>
      </c>
      <c r="F1344" s="272" t="s">
        <v>2180</v>
      </c>
      <c r="G1344" s="272" t="s">
        <v>3934</v>
      </c>
      <c r="H1344" s="267" t="s">
        <v>319</v>
      </c>
      <c r="I1344" s="28"/>
      <c r="J1344" s="28"/>
      <c r="K1344" s="413">
        <v>42551</v>
      </c>
      <c r="L1344" s="272" t="s">
        <v>2181</v>
      </c>
      <c r="M1344" s="374">
        <v>3265000</v>
      </c>
      <c r="N1344" s="348"/>
    </row>
    <row r="1345" spans="1:14" ht="51">
      <c r="A1345" s="418">
        <v>84</v>
      </c>
      <c r="B1345" s="28"/>
      <c r="C1345" s="28" t="s">
        <v>2183</v>
      </c>
      <c r="D1345" s="28" t="s">
        <v>2182</v>
      </c>
      <c r="E1345" s="272" t="s">
        <v>2184</v>
      </c>
      <c r="F1345" s="272" t="s">
        <v>2185</v>
      </c>
      <c r="G1345" s="272" t="s">
        <v>3935</v>
      </c>
      <c r="H1345" s="267" t="s">
        <v>319</v>
      </c>
      <c r="I1345" s="28"/>
      <c r="J1345" s="28"/>
      <c r="K1345" s="413">
        <v>42594</v>
      </c>
      <c r="L1345" s="272" t="s">
        <v>2186</v>
      </c>
      <c r="M1345" s="374">
        <v>20000000</v>
      </c>
      <c r="N1345" s="348"/>
    </row>
    <row r="1346" spans="1:14" ht="63.75">
      <c r="A1346" s="28">
        <v>85</v>
      </c>
      <c r="B1346" s="28"/>
      <c r="C1346" s="28" t="s">
        <v>4485</v>
      </c>
      <c r="D1346" s="28" t="s">
        <v>2187</v>
      </c>
      <c r="E1346" s="272" t="s">
        <v>2188</v>
      </c>
      <c r="F1346" s="272" t="s">
        <v>2189</v>
      </c>
      <c r="G1346" s="272" t="s">
        <v>3936</v>
      </c>
      <c r="H1346" s="267" t="s">
        <v>319</v>
      </c>
      <c r="I1346" s="28"/>
      <c r="J1346" s="28"/>
      <c r="K1346" s="413">
        <v>42562</v>
      </c>
      <c r="L1346" s="272" t="s">
        <v>4486</v>
      </c>
      <c r="M1346" s="374">
        <v>32800000</v>
      </c>
      <c r="N1346" s="348"/>
    </row>
    <row r="1347" spans="1:14" ht="178.5">
      <c r="A1347" s="28">
        <v>86</v>
      </c>
      <c r="B1347" s="28"/>
      <c r="C1347" s="272" t="s">
        <v>5766</v>
      </c>
      <c r="D1347" s="272" t="s">
        <v>1825</v>
      </c>
      <c r="E1347" s="275" t="s">
        <v>5568</v>
      </c>
      <c r="F1347" s="275" t="s">
        <v>5569</v>
      </c>
      <c r="G1347" s="275" t="s">
        <v>5743</v>
      </c>
      <c r="H1347" s="24" t="s">
        <v>319</v>
      </c>
      <c r="I1347" s="28"/>
      <c r="J1347" s="28"/>
      <c r="K1347" s="413">
        <v>42611</v>
      </c>
      <c r="L1347" s="275" t="s">
        <v>5570</v>
      </c>
      <c r="M1347" s="374">
        <v>74810000</v>
      </c>
      <c r="N1347" s="348"/>
    </row>
    <row r="1348" spans="1:14" ht="51">
      <c r="A1348" s="684">
        <v>87</v>
      </c>
      <c r="B1348" s="619"/>
      <c r="C1348" s="685" t="s">
        <v>3931</v>
      </c>
      <c r="D1348" s="619" t="s">
        <v>2178</v>
      </c>
      <c r="E1348" s="685" t="s">
        <v>3932</v>
      </c>
      <c r="F1348" s="685" t="s">
        <v>4785</v>
      </c>
      <c r="G1348" s="685" t="s">
        <v>5547</v>
      </c>
      <c r="H1348" s="621" t="s">
        <v>319</v>
      </c>
      <c r="I1348" s="619"/>
      <c r="J1348" s="619"/>
      <c r="K1348" s="620">
        <v>42667</v>
      </c>
      <c r="L1348" s="685" t="s">
        <v>5937</v>
      </c>
      <c r="M1348" s="374">
        <v>16350000</v>
      </c>
      <c r="N1348" s="348"/>
    </row>
    <row r="1349" spans="1:14" ht="38.25">
      <c r="A1349" s="619">
        <v>88</v>
      </c>
      <c r="B1349" s="619"/>
      <c r="C1349" s="619" t="s">
        <v>5938</v>
      </c>
      <c r="D1349" s="619" t="s">
        <v>2182</v>
      </c>
      <c r="E1349" s="685" t="s">
        <v>5939</v>
      </c>
      <c r="F1349" s="685" t="s">
        <v>5940</v>
      </c>
      <c r="G1349" s="685" t="s">
        <v>5548</v>
      </c>
      <c r="H1349" s="621" t="s">
        <v>319</v>
      </c>
      <c r="I1349" s="619"/>
      <c r="J1349" s="619"/>
      <c r="K1349" s="620">
        <v>42641</v>
      </c>
      <c r="L1349" s="685" t="s">
        <v>5941</v>
      </c>
      <c r="M1349" s="374">
        <v>2135400000</v>
      </c>
      <c r="N1349" s="348"/>
    </row>
    <row r="1350" spans="1:14" ht="76.5">
      <c r="A1350" s="619">
        <v>89</v>
      </c>
      <c r="B1350" s="686"/>
      <c r="C1350" s="686" t="s">
        <v>1527</v>
      </c>
      <c r="D1350" s="686" t="s">
        <v>5897</v>
      </c>
      <c r="E1350" s="687" t="s">
        <v>5898</v>
      </c>
      <c r="F1350" s="687" t="s">
        <v>1528</v>
      </c>
      <c r="G1350" s="687" t="s">
        <v>5549</v>
      </c>
      <c r="H1350" s="686"/>
      <c r="I1350" s="686"/>
      <c r="J1350" s="688" t="s">
        <v>3961</v>
      </c>
      <c r="K1350" s="689">
        <v>42783</v>
      </c>
      <c r="L1350" s="687" t="s">
        <v>5899</v>
      </c>
      <c r="M1350" s="378">
        <v>6800000</v>
      </c>
      <c r="N1350" s="348"/>
    </row>
    <row r="1351" spans="1:14" ht="76.5">
      <c r="A1351" s="684">
        <v>90</v>
      </c>
      <c r="B1351" s="686"/>
      <c r="C1351" s="686" t="s">
        <v>737</v>
      </c>
      <c r="D1351" s="686" t="s">
        <v>738</v>
      </c>
      <c r="E1351" s="687" t="s">
        <v>739</v>
      </c>
      <c r="F1351" s="687" t="s">
        <v>740</v>
      </c>
      <c r="G1351" s="687" t="s">
        <v>5550</v>
      </c>
      <c r="H1351" s="621" t="s">
        <v>319</v>
      </c>
      <c r="I1351" s="686"/>
      <c r="J1351" s="688"/>
      <c r="K1351" s="689">
        <v>42823</v>
      </c>
      <c r="L1351" s="687" t="s">
        <v>741</v>
      </c>
      <c r="M1351" s="378">
        <v>400000</v>
      </c>
      <c r="N1351" s="348"/>
    </row>
    <row r="1352" spans="1:14" ht="76.5">
      <c r="A1352" s="619">
        <v>91</v>
      </c>
      <c r="B1352" s="686"/>
      <c r="C1352" s="686" t="s">
        <v>737</v>
      </c>
      <c r="D1352" s="686" t="s">
        <v>738</v>
      </c>
      <c r="E1352" s="687" t="s">
        <v>739</v>
      </c>
      <c r="F1352" s="687" t="s">
        <v>742</v>
      </c>
      <c r="G1352" s="687" t="s">
        <v>5550</v>
      </c>
      <c r="H1352" s="621" t="s">
        <v>319</v>
      </c>
      <c r="I1352" s="686"/>
      <c r="J1352" s="688"/>
      <c r="K1352" s="689">
        <v>42823</v>
      </c>
      <c r="L1352" s="687" t="s">
        <v>743</v>
      </c>
      <c r="M1352" s="378">
        <v>400000</v>
      </c>
      <c r="N1352" s="348"/>
    </row>
    <row r="1353" spans="1:14" ht="76.5">
      <c r="A1353" s="619">
        <v>92</v>
      </c>
      <c r="B1353" s="686"/>
      <c r="C1353" s="686" t="s">
        <v>737</v>
      </c>
      <c r="D1353" s="686" t="s">
        <v>738</v>
      </c>
      <c r="E1353" s="687" t="s">
        <v>739</v>
      </c>
      <c r="F1353" s="687" t="s">
        <v>744</v>
      </c>
      <c r="G1353" s="687" t="s">
        <v>5550</v>
      </c>
      <c r="H1353" s="621" t="s">
        <v>319</v>
      </c>
      <c r="I1353" s="686"/>
      <c r="J1353" s="688"/>
      <c r="K1353" s="689">
        <v>42823</v>
      </c>
      <c r="L1353" s="687" t="s">
        <v>745</v>
      </c>
      <c r="M1353" s="378">
        <v>400000</v>
      </c>
      <c r="N1353" s="348"/>
    </row>
    <row r="1354" spans="1:14" ht="63.75">
      <c r="A1354" s="684">
        <v>93</v>
      </c>
      <c r="B1354" s="619"/>
      <c r="C1354" s="619" t="s">
        <v>3609</v>
      </c>
      <c r="D1354" s="619" t="s">
        <v>3962</v>
      </c>
      <c r="E1354" s="685" t="s">
        <v>3963</v>
      </c>
      <c r="F1354" s="685" t="s">
        <v>3964</v>
      </c>
      <c r="G1354" s="685" t="s">
        <v>552</v>
      </c>
      <c r="H1354" s="621" t="s">
        <v>319</v>
      </c>
      <c r="I1354" s="619"/>
      <c r="J1354" s="619"/>
      <c r="K1354" s="620">
        <v>42828</v>
      </c>
      <c r="L1354" s="685" t="s">
        <v>553</v>
      </c>
      <c r="M1354" s="374">
        <v>15200000</v>
      </c>
      <c r="N1354" s="348"/>
    </row>
    <row r="1355" spans="1:14" ht="63.75">
      <c r="A1355" s="619">
        <v>94</v>
      </c>
      <c r="B1355" s="686"/>
      <c r="C1355" s="686" t="s">
        <v>4318</v>
      </c>
      <c r="D1355" s="687" t="s">
        <v>554</v>
      </c>
      <c r="E1355" s="687" t="s">
        <v>555</v>
      </c>
      <c r="F1355" s="687" t="s">
        <v>556</v>
      </c>
      <c r="G1355" s="687" t="s">
        <v>557</v>
      </c>
      <c r="H1355" s="621" t="s">
        <v>319</v>
      </c>
      <c r="I1355" s="686"/>
      <c r="J1355" s="688"/>
      <c r="K1355" s="689">
        <v>42853</v>
      </c>
      <c r="L1355" s="687" t="s">
        <v>4428</v>
      </c>
      <c r="M1355" s="378">
        <v>57735646</v>
      </c>
      <c r="N1355" s="348"/>
    </row>
    <row r="1356" spans="1:14" ht="63.75">
      <c r="A1356" s="619">
        <v>95</v>
      </c>
      <c r="B1356" s="686"/>
      <c r="C1356" s="686" t="s">
        <v>4429</v>
      </c>
      <c r="D1356" s="687" t="s">
        <v>4430</v>
      </c>
      <c r="E1356" s="687" t="s">
        <v>4431</v>
      </c>
      <c r="F1356" s="687" t="s">
        <v>558</v>
      </c>
      <c r="G1356" s="687" t="s">
        <v>2057</v>
      </c>
      <c r="H1356" s="621" t="s">
        <v>319</v>
      </c>
      <c r="I1356" s="686"/>
      <c r="J1356" s="688"/>
      <c r="K1356" s="689">
        <v>42865</v>
      </c>
      <c r="L1356" s="687" t="s">
        <v>2058</v>
      </c>
      <c r="M1356" s="378">
        <v>20200000</v>
      </c>
      <c r="N1356" s="348"/>
    </row>
    <row r="1357" spans="1:14" ht="63.75">
      <c r="A1357" s="684">
        <v>96</v>
      </c>
      <c r="B1357" s="686"/>
      <c r="C1357" s="686" t="s">
        <v>2059</v>
      </c>
      <c r="D1357" s="687" t="s">
        <v>8278</v>
      </c>
      <c r="E1357" s="687" t="s">
        <v>8279</v>
      </c>
      <c r="F1357" s="687" t="s">
        <v>8280</v>
      </c>
      <c r="G1357" s="687" t="s">
        <v>8281</v>
      </c>
      <c r="H1357" s="621" t="s">
        <v>319</v>
      </c>
      <c r="I1357" s="686"/>
      <c r="J1357" s="688"/>
      <c r="K1357" s="689">
        <v>42866</v>
      </c>
      <c r="L1357" s="687" t="s">
        <v>8282</v>
      </c>
      <c r="M1357" s="378">
        <v>1000000</v>
      </c>
      <c r="N1357" s="348"/>
    </row>
    <row r="1358" spans="1:14" ht="76.5">
      <c r="A1358" s="619">
        <v>97</v>
      </c>
      <c r="B1358" s="686"/>
      <c r="C1358" s="686" t="s">
        <v>8283</v>
      </c>
      <c r="D1358" s="687" t="s">
        <v>8284</v>
      </c>
      <c r="E1358" s="687" t="s">
        <v>8285</v>
      </c>
      <c r="F1358" s="687" t="s">
        <v>8286</v>
      </c>
      <c r="G1358" s="687" t="s">
        <v>5909</v>
      </c>
      <c r="H1358" s="621" t="s">
        <v>5910</v>
      </c>
      <c r="I1358" s="686"/>
      <c r="J1358" s="688"/>
      <c r="K1358" s="689">
        <v>42880</v>
      </c>
      <c r="L1358" s="687" t="s">
        <v>5911</v>
      </c>
      <c r="M1358" s="378">
        <v>7200000</v>
      </c>
      <c r="N1358" s="348"/>
    </row>
    <row r="1359" spans="1:14" ht="76.5">
      <c r="A1359" s="619">
        <v>98</v>
      </c>
      <c r="B1359" s="686"/>
      <c r="C1359" s="687" t="s">
        <v>4915</v>
      </c>
      <c r="D1359" s="687" t="s">
        <v>4916</v>
      </c>
      <c r="E1359" s="687" t="s">
        <v>4917</v>
      </c>
      <c r="F1359" s="687" t="s">
        <v>4918</v>
      </c>
      <c r="G1359" s="687" t="s">
        <v>4919</v>
      </c>
      <c r="H1359" s="621" t="s">
        <v>319</v>
      </c>
      <c r="I1359" s="686"/>
      <c r="J1359" s="688"/>
      <c r="K1359" s="689">
        <v>42912</v>
      </c>
      <c r="L1359" s="687" t="s">
        <v>1221</v>
      </c>
      <c r="M1359" s="378">
        <v>479700000</v>
      </c>
      <c r="N1359" s="348"/>
    </row>
    <row r="1360" spans="1:14" ht="63.75">
      <c r="A1360" s="684">
        <v>99</v>
      </c>
      <c r="B1360" s="686"/>
      <c r="C1360" s="686" t="s">
        <v>2834</v>
      </c>
      <c r="D1360" s="687" t="s">
        <v>4920</v>
      </c>
      <c r="E1360" s="687" t="s">
        <v>4921</v>
      </c>
      <c r="F1360" s="687" t="s">
        <v>4922</v>
      </c>
      <c r="G1360" s="687" t="s">
        <v>4923</v>
      </c>
      <c r="H1360" s="621" t="s">
        <v>5910</v>
      </c>
      <c r="I1360" s="686"/>
      <c r="J1360" s="688"/>
      <c r="K1360" s="689">
        <v>42908</v>
      </c>
      <c r="L1360" s="687" t="s">
        <v>4924</v>
      </c>
      <c r="M1360" s="378">
        <v>6100000</v>
      </c>
      <c r="N1360" s="348"/>
    </row>
    <row r="1361" spans="1:14" ht="51">
      <c r="A1361" s="619">
        <v>100</v>
      </c>
      <c r="B1361" s="686"/>
      <c r="C1361" s="686" t="s">
        <v>5108</v>
      </c>
      <c r="D1361" s="687" t="s">
        <v>1329</v>
      </c>
      <c r="E1361" s="687" t="s">
        <v>1330</v>
      </c>
      <c r="F1361" s="687" t="s">
        <v>1331</v>
      </c>
      <c r="G1361" s="687" t="s">
        <v>1332</v>
      </c>
      <c r="H1361" s="621" t="s">
        <v>319</v>
      </c>
      <c r="I1361" s="686"/>
      <c r="J1361" s="688"/>
      <c r="K1361" s="689">
        <v>42926</v>
      </c>
      <c r="L1361" s="687" t="s">
        <v>8522</v>
      </c>
      <c r="M1361" s="378">
        <f>954000+36000</f>
        <v>990000</v>
      </c>
      <c r="N1361" s="348"/>
    </row>
    <row r="1362" spans="1:14" ht="89.25">
      <c r="A1362" s="619">
        <v>101</v>
      </c>
      <c r="B1362" s="688"/>
      <c r="C1362" s="690" t="s">
        <v>8003</v>
      </c>
      <c r="D1362" s="688" t="s">
        <v>4772</v>
      </c>
      <c r="E1362" s="688" t="s">
        <v>4727</v>
      </c>
      <c r="F1362" s="688" t="s">
        <v>4728</v>
      </c>
      <c r="G1362" s="688" t="s">
        <v>4729</v>
      </c>
      <c r="H1362" s="688" t="s">
        <v>8100</v>
      </c>
      <c r="I1362" s="690"/>
      <c r="J1362" s="690"/>
      <c r="K1362" s="691" t="s">
        <v>1639</v>
      </c>
      <c r="L1362" s="688" t="s">
        <v>4730</v>
      </c>
      <c r="M1362" s="392">
        <f>200000+10000000</f>
        <v>10200000</v>
      </c>
      <c r="N1362" s="348"/>
    </row>
    <row r="1363" spans="1:14" ht="89.25">
      <c r="A1363" s="684">
        <v>102</v>
      </c>
      <c r="B1363" s="688"/>
      <c r="C1363" s="690" t="s">
        <v>4731</v>
      </c>
      <c r="D1363" s="692" t="s">
        <v>4772</v>
      </c>
      <c r="E1363" s="688" t="s">
        <v>4727</v>
      </c>
      <c r="F1363" s="688" t="s">
        <v>4732</v>
      </c>
      <c r="G1363" s="688" t="s">
        <v>4729</v>
      </c>
      <c r="H1363" s="688" t="s">
        <v>8100</v>
      </c>
      <c r="I1363" s="690"/>
      <c r="J1363" s="690"/>
      <c r="K1363" s="691" t="s">
        <v>1639</v>
      </c>
      <c r="L1363" s="688" t="s">
        <v>4733</v>
      </c>
      <c r="M1363" s="392">
        <f>200000+10000000</f>
        <v>10200000</v>
      </c>
      <c r="N1363" s="348"/>
    </row>
    <row r="1364" spans="1:14" ht="102">
      <c r="A1364" s="619">
        <v>103</v>
      </c>
      <c r="B1364" s="688"/>
      <c r="C1364" s="690" t="s">
        <v>9072</v>
      </c>
      <c r="D1364" s="688" t="s">
        <v>3103</v>
      </c>
      <c r="E1364" s="688" t="s">
        <v>3104</v>
      </c>
      <c r="F1364" s="688" t="s">
        <v>3105</v>
      </c>
      <c r="G1364" s="688" t="s">
        <v>3106</v>
      </c>
      <c r="H1364" s="688" t="s">
        <v>8100</v>
      </c>
      <c r="I1364" s="690"/>
      <c r="J1364" s="690"/>
      <c r="K1364" s="691">
        <v>43016</v>
      </c>
      <c r="L1364" s="688" t="s">
        <v>3107</v>
      </c>
      <c r="M1364" s="392">
        <f>45000000+41140000</f>
        <v>86140000</v>
      </c>
      <c r="N1364" s="348"/>
    </row>
    <row r="1365" spans="1:14" ht="63.75">
      <c r="A1365" s="619">
        <v>104</v>
      </c>
      <c r="B1365" s="688"/>
      <c r="C1365" s="688" t="s">
        <v>3567</v>
      </c>
      <c r="D1365" s="688" t="s">
        <v>3568</v>
      </c>
      <c r="E1365" s="688" t="s">
        <v>3569</v>
      </c>
      <c r="F1365" s="688" t="s">
        <v>3570</v>
      </c>
      <c r="G1365" s="688" t="s">
        <v>3571</v>
      </c>
      <c r="H1365" s="688" t="s">
        <v>8100</v>
      </c>
      <c r="I1365" s="688"/>
      <c r="J1365" s="688"/>
      <c r="K1365" s="693">
        <v>43047</v>
      </c>
      <c r="L1365" s="688" t="s">
        <v>3572</v>
      </c>
      <c r="M1365" s="439">
        <v>158000000</v>
      </c>
      <c r="N1365" s="348"/>
    </row>
    <row r="1366" spans="1:14" ht="102">
      <c r="A1366" s="684">
        <v>105</v>
      </c>
      <c r="B1366" s="688"/>
      <c r="C1366" s="688" t="s">
        <v>1555</v>
      </c>
      <c r="D1366" s="688" t="s">
        <v>1556</v>
      </c>
      <c r="E1366" s="688" t="s">
        <v>1557</v>
      </c>
      <c r="F1366" s="688" t="s">
        <v>1558</v>
      </c>
      <c r="G1366" s="688" t="s">
        <v>917</v>
      </c>
      <c r="H1366" s="688" t="s">
        <v>8100</v>
      </c>
      <c r="I1366" s="688"/>
      <c r="J1366" s="688"/>
      <c r="K1366" s="693" t="s">
        <v>918</v>
      </c>
      <c r="L1366" s="688" t="s">
        <v>4768</v>
      </c>
      <c r="M1366" s="439">
        <v>10000000</v>
      </c>
      <c r="N1366" s="348"/>
    </row>
    <row r="1367" spans="1:14" ht="153">
      <c r="A1367" s="619">
        <v>106</v>
      </c>
      <c r="B1367" s="688"/>
      <c r="C1367" s="688" t="s">
        <v>7211</v>
      </c>
      <c r="D1367" s="688" t="s">
        <v>7214</v>
      </c>
      <c r="E1367" s="688" t="s">
        <v>5427</v>
      </c>
      <c r="F1367" s="688" t="s">
        <v>7215</v>
      </c>
      <c r="G1367" s="688" t="s">
        <v>660</v>
      </c>
      <c r="H1367" s="688" t="s">
        <v>8100</v>
      </c>
      <c r="I1367" s="688"/>
      <c r="J1367" s="688"/>
      <c r="K1367" s="693">
        <v>42925</v>
      </c>
      <c r="L1367" s="688" t="s">
        <v>5426</v>
      </c>
      <c r="M1367" s="503">
        <v>3431000</v>
      </c>
      <c r="N1367" s="348"/>
    </row>
    <row r="1368" spans="1:14" ht="76.5">
      <c r="A1368" s="619">
        <v>107</v>
      </c>
      <c r="B1368" s="688"/>
      <c r="C1368" s="688" t="s">
        <v>7211</v>
      </c>
      <c r="D1368" s="688" t="s">
        <v>7214</v>
      </c>
      <c r="E1368" s="688" t="s">
        <v>5427</v>
      </c>
      <c r="F1368" s="688" t="s">
        <v>5428</v>
      </c>
      <c r="G1368" s="688" t="s">
        <v>5429</v>
      </c>
      <c r="H1368" s="688" t="s">
        <v>8100</v>
      </c>
      <c r="I1368" s="688"/>
      <c r="J1368" s="688"/>
      <c r="K1368" s="693">
        <v>42925</v>
      </c>
      <c r="L1368" s="688" t="s">
        <v>5430</v>
      </c>
      <c r="M1368" s="439">
        <v>27512269</v>
      </c>
      <c r="N1368" s="348"/>
    </row>
    <row r="1369" spans="1:14" ht="51">
      <c r="A1369" s="684">
        <v>108</v>
      </c>
      <c r="B1369" s="688"/>
      <c r="C1369" s="686" t="s">
        <v>4994</v>
      </c>
      <c r="D1369" s="687" t="s">
        <v>4995</v>
      </c>
      <c r="E1369" s="687" t="s">
        <v>4996</v>
      </c>
      <c r="F1369" s="687" t="s">
        <v>4997</v>
      </c>
      <c r="G1369" s="687" t="s">
        <v>4998</v>
      </c>
      <c r="H1369" s="621" t="s">
        <v>319</v>
      </c>
      <c r="I1369" s="686"/>
      <c r="J1369" s="688"/>
      <c r="K1369" s="689">
        <v>42995</v>
      </c>
      <c r="L1369" s="687" t="s">
        <v>4999</v>
      </c>
      <c r="M1369" s="470">
        <v>9500000</v>
      </c>
      <c r="N1369" s="348"/>
    </row>
    <row r="1370" spans="1:14" ht="51">
      <c r="A1370" s="619">
        <v>109</v>
      </c>
      <c r="B1370" s="688"/>
      <c r="C1370" s="687" t="s">
        <v>8179</v>
      </c>
      <c r="D1370" s="687" t="s">
        <v>5000</v>
      </c>
      <c r="E1370" s="687" t="s">
        <v>5001</v>
      </c>
      <c r="F1370" s="687" t="s">
        <v>5002</v>
      </c>
      <c r="G1370" s="687" t="s">
        <v>5003</v>
      </c>
      <c r="H1370" s="621" t="s">
        <v>8100</v>
      </c>
      <c r="I1370" s="686"/>
      <c r="J1370" s="688"/>
      <c r="K1370" s="689">
        <v>42993</v>
      </c>
      <c r="L1370" s="687" t="s">
        <v>5004</v>
      </c>
      <c r="M1370" s="470">
        <v>176000000</v>
      </c>
      <c r="N1370" s="348"/>
    </row>
    <row r="1371" spans="1:14" ht="51">
      <c r="A1371" s="619">
        <v>110</v>
      </c>
      <c r="B1371" s="688"/>
      <c r="C1371" s="686" t="s">
        <v>5005</v>
      </c>
      <c r="D1371" s="687" t="s">
        <v>5006</v>
      </c>
      <c r="E1371" s="687" t="s">
        <v>5007</v>
      </c>
      <c r="F1371" s="687" t="s">
        <v>5008</v>
      </c>
      <c r="G1371" s="687" t="s">
        <v>5009</v>
      </c>
      <c r="H1371" s="621" t="s">
        <v>8100</v>
      </c>
      <c r="I1371" s="686"/>
      <c r="J1371" s="688"/>
      <c r="K1371" s="689">
        <v>42996</v>
      </c>
      <c r="L1371" s="687" t="s">
        <v>5010</v>
      </c>
      <c r="M1371" s="470">
        <v>486000</v>
      </c>
      <c r="N1371" s="348"/>
    </row>
    <row r="1372" spans="1:14" ht="51">
      <c r="A1372" s="684">
        <v>111</v>
      </c>
      <c r="B1372" s="688"/>
      <c r="C1372" s="686" t="s">
        <v>5011</v>
      </c>
      <c r="D1372" s="687" t="s">
        <v>2182</v>
      </c>
      <c r="E1372" s="687" t="s">
        <v>5012</v>
      </c>
      <c r="F1372" s="687" t="s">
        <v>5013</v>
      </c>
      <c r="G1372" s="687" t="s">
        <v>5014</v>
      </c>
      <c r="H1372" s="621" t="s">
        <v>8100</v>
      </c>
      <c r="I1372" s="686"/>
      <c r="J1372" s="688"/>
      <c r="K1372" s="689">
        <v>42997</v>
      </c>
      <c r="L1372" s="687" t="s">
        <v>5015</v>
      </c>
      <c r="M1372" s="470">
        <v>431200</v>
      </c>
      <c r="N1372" s="348"/>
    </row>
    <row r="1373" spans="1:14" ht="38.25">
      <c r="A1373" s="619">
        <v>112</v>
      </c>
      <c r="B1373" s="688"/>
      <c r="C1373" s="686" t="s">
        <v>2103</v>
      </c>
      <c r="D1373" s="687" t="s">
        <v>2104</v>
      </c>
      <c r="E1373" s="687" t="s">
        <v>2105</v>
      </c>
      <c r="F1373" s="687" t="s">
        <v>2106</v>
      </c>
      <c r="G1373" s="687" t="s">
        <v>2425</v>
      </c>
      <c r="H1373" s="621" t="s">
        <v>8100</v>
      </c>
      <c r="I1373" s="686"/>
      <c r="J1373" s="688"/>
      <c r="K1373" s="689">
        <v>43003</v>
      </c>
      <c r="L1373" s="687" t="s">
        <v>2426</v>
      </c>
      <c r="M1373" s="471">
        <v>15000000</v>
      </c>
      <c r="N1373" s="348"/>
    </row>
    <row r="1374" spans="1:14" ht="89.25">
      <c r="A1374" s="619">
        <v>113</v>
      </c>
      <c r="B1374" s="688"/>
      <c r="C1374" s="686" t="s">
        <v>2427</v>
      </c>
      <c r="D1374" s="687" t="s">
        <v>2428</v>
      </c>
      <c r="E1374" s="687" t="s">
        <v>2429</v>
      </c>
      <c r="F1374" s="687" t="s">
        <v>2430</v>
      </c>
      <c r="G1374" s="687" t="s">
        <v>4859</v>
      </c>
      <c r="H1374" s="621" t="s">
        <v>8100</v>
      </c>
      <c r="I1374" s="686"/>
      <c r="J1374" s="688"/>
      <c r="K1374" s="689">
        <v>43004</v>
      </c>
      <c r="L1374" s="687" t="s">
        <v>4860</v>
      </c>
      <c r="M1374" s="471">
        <v>1002000</v>
      </c>
      <c r="N1374" s="348"/>
    </row>
    <row r="1375" spans="1:13" ht="51">
      <c r="A1375" s="684">
        <v>114</v>
      </c>
      <c r="B1375" s="621"/>
      <c r="C1375" s="686" t="s">
        <v>4861</v>
      </c>
      <c r="D1375" s="687" t="s">
        <v>4862</v>
      </c>
      <c r="E1375" s="687" t="s">
        <v>1949</v>
      </c>
      <c r="F1375" s="687" t="s">
        <v>1950</v>
      </c>
      <c r="G1375" s="687" t="s">
        <v>1951</v>
      </c>
      <c r="H1375" s="621" t="s">
        <v>8100</v>
      </c>
      <c r="I1375" s="686"/>
      <c r="J1375" s="688"/>
      <c r="K1375" s="689">
        <v>43004</v>
      </c>
      <c r="L1375" s="687" t="s">
        <v>1952</v>
      </c>
      <c r="M1375" s="471">
        <v>5000000</v>
      </c>
    </row>
    <row r="1376" spans="1:13" ht="51">
      <c r="A1376" s="619">
        <v>115</v>
      </c>
      <c r="B1376" s="621"/>
      <c r="C1376" s="686" t="s">
        <v>1953</v>
      </c>
      <c r="D1376" s="687" t="s">
        <v>1954</v>
      </c>
      <c r="E1376" s="687" t="s">
        <v>3937</v>
      </c>
      <c r="F1376" s="687" t="s">
        <v>3236</v>
      </c>
      <c r="G1376" s="687" t="s">
        <v>3237</v>
      </c>
      <c r="H1376" s="621" t="s">
        <v>8100</v>
      </c>
      <c r="I1376" s="686"/>
      <c r="J1376" s="688"/>
      <c r="K1376" s="689">
        <v>43004</v>
      </c>
      <c r="L1376" s="687" t="s">
        <v>3238</v>
      </c>
      <c r="M1376" s="471">
        <v>3400000</v>
      </c>
    </row>
    <row r="1377" spans="1:13" ht="51">
      <c r="A1377" s="621">
        <v>116</v>
      </c>
      <c r="B1377" s="621"/>
      <c r="C1377" s="686" t="s">
        <v>5536</v>
      </c>
      <c r="D1377" s="687" t="s">
        <v>5537</v>
      </c>
      <c r="E1377" s="687" t="s">
        <v>5538</v>
      </c>
      <c r="F1377" s="687" t="s">
        <v>5539</v>
      </c>
      <c r="G1377" s="687" t="s">
        <v>5540</v>
      </c>
      <c r="H1377" s="621" t="s">
        <v>8100</v>
      </c>
      <c r="I1377" s="686"/>
      <c r="J1377" s="688"/>
      <c r="K1377" s="689" t="s">
        <v>1948</v>
      </c>
      <c r="L1377" s="687" t="s">
        <v>5541</v>
      </c>
      <c r="M1377" s="471">
        <v>1820000</v>
      </c>
    </row>
    <row r="1378" spans="1:13" ht="51">
      <c r="A1378" s="70">
        <v>117</v>
      </c>
      <c r="B1378" s="70"/>
      <c r="C1378" s="304" t="s">
        <v>654</v>
      </c>
      <c r="D1378" s="304" t="s">
        <v>655</v>
      </c>
      <c r="E1378" s="304" t="s">
        <v>656</v>
      </c>
      <c r="F1378" s="304" t="s">
        <v>657</v>
      </c>
      <c r="G1378" s="304" t="s">
        <v>658</v>
      </c>
      <c r="H1378" s="70" t="s">
        <v>8100</v>
      </c>
      <c r="I1378" s="440"/>
      <c r="J1378" s="281"/>
      <c r="K1378" s="441">
        <v>43222</v>
      </c>
      <c r="L1378" s="304" t="s">
        <v>659</v>
      </c>
      <c r="M1378" s="471">
        <v>6500000</v>
      </c>
    </row>
    <row r="1379" spans="1:13" ht="89.25">
      <c r="A1379" s="70">
        <v>118</v>
      </c>
      <c r="B1379" s="70"/>
      <c r="C1379" s="304" t="s">
        <v>4843</v>
      </c>
      <c r="D1379" s="304" t="s">
        <v>8482</v>
      </c>
      <c r="E1379" s="304" t="s">
        <v>8483</v>
      </c>
      <c r="F1379" s="304" t="s">
        <v>8484</v>
      </c>
      <c r="G1379" s="304" t="s">
        <v>8485</v>
      </c>
      <c r="H1379" s="70" t="s">
        <v>8100</v>
      </c>
      <c r="I1379" s="440"/>
      <c r="J1379" s="281"/>
      <c r="K1379" s="441">
        <v>43437</v>
      </c>
      <c r="L1379" s="304" t="s">
        <v>8486</v>
      </c>
      <c r="M1379" s="471">
        <v>59155000</v>
      </c>
    </row>
    <row r="1380" spans="1:13" ht="114.75">
      <c r="A1380" s="70">
        <v>119</v>
      </c>
      <c r="B1380" s="70"/>
      <c r="C1380" s="281" t="s">
        <v>8487</v>
      </c>
      <c r="D1380" s="281" t="s">
        <v>8488</v>
      </c>
      <c r="E1380" s="281" t="s">
        <v>8489</v>
      </c>
      <c r="F1380" s="281" t="s">
        <v>8490</v>
      </c>
      <c r="G1380" s="281" t="s">
        <v>8491</v>
      </c>
      <c r="H1380" s="70" t="s">
        <v>8100</v>
      </c>
      <c r="I1380" s="265"/>
      <c r="J1380" s="281"/>
      <c r="K1380" s="868" t="s">
        <v>153</v>
      </c>
      <c r="L1380" s="281" t="s">
        <v>8492</v>
      </c>
      <c r="M1380" s="392">
        <v>9000000</v>
      </c>
    </row>
    <row r="1381" spans="1:13" ht="89.25">
      <c r="A1381" s="70">
        <v>120</v>
      </c>
      <c r="B1381" s="70"/>
      <c r="C1381" s="281" t="s">
        <v>593</v>
      </c>
      <c r="D1381" s="281" t="s">
        <v>8804</v>
      </c>
      <c r="E1381" s="281" t="s">
        <v>594</v>
      </c>
      <c r="F1381" s="281" t="s">
        <v>595</v>
      </c>
      <c r="G1381" s="281" t="s">
        <v>596</v>
      </c>
      <c r="H1381" s="70" t="s">
        <v>8100</v>
      </c>
      <c r="I1381" s="265"/>
      <c r="J1381" s="281"/>
      <c r="K1381" s="868" t="s">
        <v>597</v>
      </c>
      <c r="L1381" s="281" t="s">
        <v>598</v>
      </c>
      <c r="M1381" s="392">
        <v>8000000</v>
      </c>
    </row>
    <row r="1382" spans="1:13" ht="63.75">
      <c r="A1382" s="70">
        <v>121</v>
      </c>
      <c r="B1382" s="70"/>
      <c r="C1382" s="265" t="s">
        <v>713</v>
      </c>
      <c r="D1382" s="281" t="s">
        <v>714</v>
      </c>
      <c r="E1382" s="281" t="s">
        <v>5538</v>
      </c>
      <c r="F1382" s="281" t="s">
        <v>715</v>
      </c>
      <c r="G1382" s="281" t="s">
        <v>716</v>
      </c>
      <c r="H1382" s="70" t="s">
        <v>8100</v>
      </c>
      <c r="I1382" s="265"/>
      <c r="J1382" s="281"/>
      <c r="K1382" s="868" t="s">
        <v>8778</v>
      </c>
      <c r="L1382" s="281" t="s">
        <v>717</v>
      </c>
      <c r="M1382" s="392">
        <v>3900000</v>
      </c>
    </row>
    <row r="1383" spans="1:13" ht="12.75">
      <c r="A1383" s="70"/>
      <c r="B1383" s="70"/>
      <c r="C1383" s="265"/>
      <c r="D1383" s="281"/>
      <c r="E1383" s="281"/>
      <c r="F1383" s="281"/>
      <c r="G1383" s="281"/>
      <c r="H1383" s="70"/>
      <c r="I1383" s="265"/>
      <c r="J1383" s="281"/>
      <c r="K1383" s="868"/>
      <c r="L1383" s="281"/>
      <c r="M1383" s="392"/>
    </row>
    <row r="1384" spans="1:13" ht="12.75">
      <c r="A1384" s="70"/>
      <c r="B1384" s="70"/>
      <c r="C1384" s="265"/>
      <c r="D1384" s="281"/>
      <c r="E1384" s="281"/>
      <c r="F1384" s="281"/>
      <c r="G1384" s="281"/>
      <c r="H1384" s="70"/>
      <c r="I1384" s="265"/>
      <c r="J1384" s="281"/>
      <c r="K1384" s="868"/>
      <c r="L1384" s="281"/>
      <c r="M1384" s="392"/>
    </row>
    <row r="1385" spans="1:13" ht="14.25">
      <c r="A1385" s="307"/>
      <c r="B1385" s="307"/>
      <c r="C1385" s="308"/>
      <c r="D1385" s="307"/>
      <c r="E1385" s="308"/>
      <c r="F1385" s="307"/>
      <c r="G1385" s="308"/>
      <c r="H1385" s="307"/>
      <c r="I1385" s="307"/>
      <c r="J1385" s="307"/>
      <c r="K1385" s="307"/>
      <c r="L1385" s="307"/>
      <c r="M1385" s="877"/>
    </row>
    <row r="1386" spans="1:13" ht="12.75">
      <c r="A1386" s="70"/>
      <c r="B1386" s="70"/>
      <c r="C1386" s="253"/>
      <c r="D1386" s="70"/>
      <c r="E1386" s="253"/>
      <c r="F1386" s="70"/>
      <c r="G1386" s="253"/>
      <c r="H1386" s="70"/>
      <c r="I1386" s="70"/>
      <c r="J1386" s="70"/>
      <c r="K1386" s="70"/>
      <c r="L1386" s="70"/>
      <c r="M1386" s="226"/>
    </row>
    <row r="1387" spans="1:13" ht="23.25" customHeight="1">
      <c r="A1387" s="94" t="s">
        <v>6141</v>
      </c>
      <c r="B1387" s="905" t="s">
        <v>2517</v>
      </c>
      <c r="C1387" s="906"/>
      <c r="D1387" s="95"/>
      <c r="E1387" s="96"/>
      <c r="F1387" s="95"/>
      <c r="G1387" s="97"/>
      <c r="H1387" s="95"/>
      <c r="I1387" s="98"/>
      <c r="J1387" s="98"/>
      <c r="K1387" s="98"/>
      <c r="L1387" s="95"/>
      <c r="M1387" s="28"/>
    </row>
    <row r="1388" spans="1:13" ht="12.75">
      <c r="A1388" s="72"/>
      <c r="B1388" s="73">
        <v>4</v>
      </c>
      <c r="C1388" s="74" t="s">
        <v>1216</v>
      </c>
      <c r="D1388" s="24"/>
      <c r="E1388" s="49"/>
      <c r="F1388" s="24"/>
      <c r="G1388" s="171">
        <f>SUM(M1389:M1392)</f>
        <v>169921000</v>
      </c>
      <c r="H1388" s="24"/>
      <c r="I1388" s="28"/>
      <c r="J1388" s="28"/>
      <c r="K1388" s="28"/>
      <c r="L1388" s="24"/>
      <c r="M1388" s="28"/>
    </row>
    <row r="1389" spans="1:13" ht="76.5">
      <c r="A1389" s="42">
        <v>1</v>
      </c>
      <c r="B1389" s="45"/>
      <c r="C1389" s="45" t="s">
        <v>7897</v>
      </c>
      <c r="D1389" s="45" t="s">
        <v>7898</v>
      </c>
      <c r="E1389" s="45" t="s">
        <v>7899</v>
      </c>
      <c r="F1389" s="45" t="s">
        <v>7900</v>
      </c>
      <c r="G1389" s="45" t="s">
        <v>9044</v>
      </c>
      <c r="H1389" s="24" t="s">
        <v>319</v>
      </c>
      <c r="I1389" s="24"/>
      <c r="J1389" s="45"/>
      <c r="K1389" s="45" t="s">
        <v>7901</v>
      </c>
      <c r="L1389" s="45" t="s">
        <v>7902</v>
      </c>
      <c r="M1389" s="226">
        <v>10890000</v>
      </c>
    </row>
    <row r="1390" spans="1:13" ht="76.5">
      <c r="A1390" s="42">
        <v>2</v>
      </c>
      <c r="B1390" s="42"/>
      <c r="C1390" s="42" t="s">
        <v>3575</v>
      </c>
      <c r="D1390" s="45" t="s">
        <v>3576</v>
      </c>
      <c r="E1390" s="45" t="s">
        <v>3577</v>
      </c>
      <c r="F1390" s="45" t="s">
        <v>2396</v>
      </c>
      <c r="G1390" s="45" t="s">
        <v>3177</v>
      </c>
      <c r="H1390" s="24" t="s">
        <v>319</v>
      </c>
      <c r="I1390" s="24"/>
      <c r="J1390" s="42"/>
      <c r="K1390" s="45" t="s">
        <v>2397</v>
      </c>
      <c r="L1390" s="45" t="s">
        <v>2516</v>
      </c>
      <c r="M1390" s="226">
        <v>12479000</v>
      </c>
    </row>
    <row r="1391" spans="1:13" ht="63.75">
      <c r="A1391" s="42">
        <v>3</v>
      </c>
      <c r="B1391" s="303"/>
      <c r="C1391" s="45" t="s">
        <v>7920</v>
      </c>
      <c r="D1391" s="45" t="s">
        <v>7898</v>
      </c>
      <c r="E1391" s="45" t="s">
        <v>7921</v>
      </c>
      <c r="F1391" s="45" t="s">
        <v>7922</v>
      </c>
      <c r="G1391" s="45" t="s">
        <v>2367</v>
      </c>
      <c r="H1391" s="24" t="s">
        <v>319</v>
      </c>
      <c r="I1391" s="24"/>
      <c r="J1391" s="305"/>
      <c r="K1391" s="45" t="s">
        <v>2368</v>
      </c>
      <c r="L1391" s="45" t="s">
        <v>2369</v>
      </c>
      <c r="M1391" s="306">
        <v>118710000</v>
      </c>
    </row>
    <row r="1392" spans="1:13" ht="89.25">
      <c r="A1392" s="255">
        <v>4</v>
      </c>
      <c r="B1392" s="345"/>
      <c r="C1392" s="219" t="s">
        <v>2741</v>
      </c>
      <c r="D1392" s="219" t="s">
        <v>2742</v>
      </c>
      <c r="E1392" s="219" t="s">
        <v>2743</v>
      </c>
      <c r="F1392" s="219" t="s">
        <v>2744</v>
      </c>
      <c r="G1392" s="219" t="s">
        <v>2685</v>
      </c>
      <c r="H1392" s="70" t="s">
        <v>8100</v>
      </c>
      <c r="I1392" s="70"/>
      <c r="J1392" s="346"/>
      <c r="K1392" s="219" t="s">
        <v>7714</v>
      </c>
      <c r="L1392" s="219" t="s">
        <v>2686</v>
      </c>
      <c r="M1392" s="306">
        <v>27842000</v>
      </c>
    </row>
    <row r="1393" spans="1:13" ht="12.75">
      <c r="A1393" s="255"/>
      <c r="B1393" s="345"/>
      <c r="C1393" s="219"/>
      <c r="D1393" s="219"/>
      <c r="E1393" s="219"/>
      <c r="F1393" s="219"/>
      <c r="G1393" s="219"/>
      <c r="H1393" s="70"/>
      <c r="I1393" s="70"/>
      <c r="J1393" s="346"/>
      <c r="K1393" s="219"/>
      <c r="L1393" s="219"/>
      <c r="M1393" s="306"/>
    </row>
    <row r="1394" spans="1:13" ht="12.75">
      <c r="A1394" s="42"/>
      <c r="B1394" s="303"/>
      <c r="C1394" s="45"/>
      <c r="D1394" s="45"/>
      <c r="E1394" s="45"/>
      <c r="F1394" s="45"/>
      <c r="G1394" s="45"/>
      <c r="H1394" s="24"/>
      <c r="I1394" s="24"/>
      <c r="J1394" s="305"/>
      <c r="K1394" s="45"/>
      <c r="L1394" s="45"/>
      <c r="M1394" s="306"/>
    </row>
    <row r="1395" spans="1:13" ht="12.75">
      <c r="A1395" s="42"/>
      <c r="B1395" s="42"/>
      <c r="C1395" s="45"/>
      <c r="D1395" s="45"/>
      <c r="E1395" s="45"/>
      <c r="F1395" s="45"/>
      <c r="G1395" s="45"/>
      <c r="H1395" s="24"/>
      <c r="I1395" s="24"/>
      <c r="J1395" s="42"/>
      <c r="K1395" s="45"/>
      <c r="L1395" s="45"/>
      <c r="M1395" s="344"/>
    </row>
    <row r="1396" spans="1:13" ht="12.75">
      <c r="A1396" s="42"/>
      <c r="B1396" s="42"/>
      <c r="C1396" s="42"/>
      <c r="D1396" s="45"/>
      <c r="E1396" s="45"/>
      <c r="F1396" s="45"/>
      <c r="G1396" s="45"/>
      <c r="H1396" s="42"/>
      <c r="I1396" s="42"/>
      <c r="J1396" s="42"/>
      <c r="K1396" s="45"/>
      <c r="L1396" s="45"/>
      <c r="M1396" s="42"/>
    </row>
    <row r="1397" spans="1:13" ht="23.25" customHeight="1">
      <c r="A1397" s="99" t="s">
        <v>6140</v>
      </c>
      <c r="B1397" s="907" t="s">
        <v>1508</v>
      </c>
      <c r="C1397" s="908"/>
      <c r="D1397" s="100"/>
      <c r="E1397" s="100"/>
      <c r="F1397" s="100"/>
      <c r="G1397" s="100"/>
      <c r="H1397" s="101"/>
      <c r="I1397" s="101"/>
      <c r="J1397" s="101"/>
      <c r="K1397" s="100"/>
      <c r="L1397" s="100"/>
      <c r="M1397" s="42"/>
    </row>
    <row r="1398" spans="1:13" ht="21" customHeight="1">
      <c r="A1398" s="42"/>
      <c r="B1398" s="145">
        <v>29</v>
      </c>
      <c r="C1398" s="379" t="s">
        <v>8580</v>
      </c>
      <c r="D1398" s="45"/>
      <c r="E1398" s="45"/>
      <c r="F1398" s="45"/>
      <c r="G1398" s="264">
        <f>SUM(M1399:M1433)</f>
        <v>2690787625</v>
      </c>
      <c r="H1398" s="42"/>
      <c r="I1398" s="42"/>
      <c r="J1398" s="42"/>
      <c r="K1398" s="45"/>
      <c r="L1398" s="45"/>
      <c r="M1398" s="42"/>
    </row>
    <row r="1399" spans="1:13" ht="38.25">
      <c r="A1399" s="42">
        <v>1</v>
      </c>
      <c r="B1399" s="24"/>
      <c r="C1399" s="259" t="s">
        <v>2518</v>
      </c>
      <c r="D1399" s="24" t="s">
        <v>2519</v>
      </c>
      <c r="E1399" s="24" t="s">
        <v>2520</v>
      </c>
      <c r="F1399" s="24" t="s">
        <v>2521</v>
      </c>
      <c r="G1399" s="24" t="s">
        <v>6646</v>
      </c>
      <c r="H1399" s="24" t="s">
        <v>3035</v>
      </c>
      <c r="I1399" s="24"/>
      <c r="J1399" s="24"/>
      <c r="K1399" s="243">
        <v>42320</v>
      </c>
      <c r="L1399" s="24" t="s">
        <v>2522</v>
      </c>
      <c r="M1399" s="226">
        <v>5750000</v>
      </c>
    </row>
    <row r="1400" spans="1:13" ht="38.25">
      <c r="A1400" s="42">
        <v>2</v>
      </c>
      <c r="B1400" s="42"/>
      <c r="C1400" s="24" t="s">
        <v>2518</v>
      </c>
      <c r="D1400" s="24" t="s">
        <v>2519</v>
      </c>
      <c r="E1400" s="24" t="s">
        <v>1655</v>
      </c>
      <c r="F1400" s="24" t="s">
        <v>1656</v>
      </c>
      <c r="G1400" s="24" t="s">
        <v>6647</v>
      </c>
      <c r="H1400" s="24" t="s">
        <v>3035</v>
      </c>
      <c r="I1400" s="42"/>
      <c r="J1400" s="42"/>
      <c r="K1400" s="260" t="s">
        <v>3459</v>
      </c>
      <c r="L1400" s="24" t="s">
        <v>3460</v>
      </c>
      <c r="M1400" s="261">
        <v>2446000</v>
      </c>
    </row>
    <row r="1401" spans="1:13" ht="51">
      <c r="A1401" s="42">
        <v>3</v>
      </c>
      <c r="B1401" s="24"/>
      <c r="C1401" s="24" t="s">
        <v>3461</v>
      </c>
      <c r="D1401" s="24" t="s">
        <v>3462</v>
      </c>
      <c r="E1401" s="24" t="s">
        <v>3463</v>
      </c>
      <c r="F1401" s="24" t="s">
        <v>3464</v>
      </c>
      <c r="G1401" s="24" t="s">
        <v>6648</v>
      </c>
      <c r="H1401" s="24" t="s">
        <v>3035</v>
      </c>
      <c r="I1401" s="42"/>
      <c r="J1401" s="42"/>
      <c r="K1401" s="42" t="s">
        <v>2246</v>
      </c>
      <c r="L1401" s="24" t="s">
        <v>3465</v>
      </c>
      <c r="M1401" s="261">
        <v>1848000</v>
      </c>
    </row>
    <row r="1402" spans="1:13" ht="51">
      <c r="A1402" s="42">
        <v>4</v>
      </c>
      <c r="B1402" s="42"/>
      <c r="C1402" s="42" t="s">
        <v>3467</v>
      </c>
      <c r="D1402" s="24" t="s">
        <v>7614</v>
      </c>
      <c r="E1402" s="24" t="s">
        <v>7615</v>
      </c>
      <c r="F1402" s="24" t="s">
        <v>6883</v>
      </c>
      <c r="G1402" s="24" t="s">
        <v>6649</v>
      </c>
      <c r="H1402" s="24" t="s">
        <v>3035</v>
      </c>
      <c r="I1402" s="42"/>
      <c r="J1402" s="42"/>
      <c r="K1402" s="42" t="s">
        <v>2247</v>
      </c>
      <c r="L1402" s="24" t="s">
        <v>6884</v>
      </c>
      <c r="M1402" s="261">
        <v>1197000</v>
      </c>
    </row>
    <row r="1403" spans="1:13" ht="51">
      <c r="A1403" s="42">
        <v>5</v>
      </c>
      <c r="B1403" s="24"/>
      <c r="C1403" s="24" t="s">
        <v>6885</v>
      </c>
      <c r="D1403" s="24" t="s">
        <v>6886</v>
      </c>
      <c r="E1403" s="24" t="s">
        <v>6887</v>
      </c>
      <c r="F1403" s="24" t="s">
        <v>6888</v>
      </c>
      <c r="G1403" s="24" t="s">
        <v>6650</v>
      </c>
      <c r="H1403" s="24" t="s">
        <v>3035</v>
      </c>
      <c r="I1403" s="42"/>
      <c r="J1403" s="42"/>
      <c r="K1403" s="130" t="s">
        <v>2247</v>
      </c>
      <c r="L1403" s="24" t="s">
        <v>1503</v>
      </c>
      <c r="M1403" s="261">
        <v>3250000</v>
      </c>
    </row>
    <row r="1404" spans="1:13" ht="51">
      <c r="A1404" s="42">
        <v>6</v>
      </c>
      <c r="B1404" s="42"/>
      <c r="C1404" s="24" t="s">
        <v>1504</v>
      </c>
      <c r="D1404" s="24" t="s">
        <v>2458</v>
      </c>
      <c r="E1404" s="24" t="s">
        <v>1505</v>
      </c>
      <c r="F1404" s="24" t="s">
        <v>1506</v>
      </c>
      <c r="G1404" s="24" t="s">
        <v>6778</v>
      </c>
      <c r="H1404" s="24" t="s">
        <v>3035</v>
      </c>
      <c r="I1404" s="42"/>
      <c r="J1404" s="42"/>
      <c r="K1404" s="42" t="s">
        <v>7518</v>
      </c>
      <c r="L1404" s="24" t="s">
        <v>1507</v>
      </c>
      <c r="M1404" s="261">
        <v>4095000</v>
      </c>
    </row>
    <row r="1405" spans="1:13" ht="38.25">
      <c r="A1405" s="42">
        <v>7</v>
      </c>
      <c r="B1405" s="42"/>
      <c r="C1405" s="24" t="s">
        <v>2459</v>
      </c>
      <c r="D1405" s="24" t="s">
        <v>2460</v>
      </c>
      <c r="E1405" s="24" t="s">
        <v>2461</v>
      </c>
      <c r="F1405" s="24" t="s">
        <v>2462</v>
      </c>
      <c r="G1405" s="24" t="s">
        <v>3650</v>
      </c>
      <c r="H1405" s="24" t="s">
        <v>3035</v>
      </c>
      <c r="I1405" s="42"/>
      <c r="J1405" s="42"/>
      <c r="K1405" s="130" t="s">
        <v>76</v>
      </c>
      <c r="L1405" s="24" t="s">
        <v>2463</v>
      </c>
      <c r="M1405" s="261">
        <v>35200000</v>
      </c>
    </row>
    <row r="1406" spans="1:13" ht="38.25">
      <c r="A1406" s="42">
        <v>8</v>
      </c>
      <c r="B1406" s="24"/>
      <c r="C1406" s="24" t="s">
        <v>2464</v>
      </c>
      <c r="D1406" s="24" t="s">
        <v>2458</v>
      </c>
      <c r="E1406" s="24" t="s">
        <v>504</v>
      </c>
      <c r="F1406" s="24" t="s">
        <v>505</v>
      </c>
      <c r="G1406" s="24" t="s">
        <v>3651</v>
      </c>
      <c r="H1406" s="24" t="s">
        <v>3035</v>
      </c>
      <c r="I1406" s="42"/>
      <c r="J1406" s="42"/>
      <c r="K1406" s="42" t="s">
        <v>3930</v>
      </c>
      <c r="L1406" s="24" t="s">
        <v>1615</v>
      </c>
      <c r="M1406" s="261">
        <v>586000</v>
      </c>
    </row>
    <row r="1407" spans="1:13" ht="38.25">
      <c r="A1407" s="42">
        <v>9</v>
      </c>
      <c r="B1407" s="42"/>
      <c r="C1407" s="24" t="s">
        <v>6770</v>
      </c>
      <c r="D1407" s="24" t="s">
        <v>6921</v>
      </c>
      <c r="E1407" s="24" t="s">
        <v>6922</v>
      </c>
      <c r="F1407" s="24" t="s">
        <v>6923</v>
      </c>
      <c r="G1407" s="24" t="s">
        <v>3652</v>
      </c>
      <c r="H1407" s="24" t="s">
        <v>3035</v>
      </c>
      <c r="I1407" s="42"/>
      <c r="J1407" s="42"/>
      <c r="K1407" s="130">
        <v>42621</v>
      </c>
      <c r="L1407" s="24" t="s">
        <v>6925</v>
      </c>
      <c r="M1407" s="261">
        <v>10725000</v>
      </c>
    </row>
    <row r="1408" spans="1:13" ht="38.25">
      <c r="A1408" s="42">
        <v>10</v>
      </c>
      <c r="B1408" s="42"/>
      <c r="C1408" s="24" t="s">
        <v>6928</v>
      </c>
      <c r="D1408" s="24" t="s">
        <v>6929</v>
      </c>
      <c r="E1408" s="24" t="s">
        <v>6930</v>
      </c>
      <c r="F1408" s="24" t="s">
        <v>6931</v>
      </c>
      <c r="G1408" s="24" t="s">
        <v>3653</v>
      </c>
      <c r="H1408" s="24" t="s">
        <v>3035</v>
      </c>
      <c r="I1408" s="42"/>
      <c r="J1408" s="42"/>
      <c r="K1408" s="130">
        <v>42708</v>
      </c>
      <c r="L1408" s="24" t="s">
        <v>6932</v>
      </c>
      <c r="M1408" s="261">
        <v>847000</v>
      </c>
    </row>
    <row r="1409" spans="1:13" ht="38.25">
      <c r="A1409" s="42">
        <v>11</v>
      </c>
      <c r="B1409" s="262"/>
      <c r="C1409" s="24" t="s">
        <v>6933</v>
      </c>
      <c r="D1409" s="24" t="s">
        <v>6926</v>
      </c>
      <c r="E1409" s="24" t="s">
        <v>6934</v>
      </c>
      <c r="F1409" s="24" t="s">
        <v>1788</v>
      </c>
      <c r="G1409" s="24" t="s">
        <v>3330</v>
      </c>
      <c r="H1409" s="24" t="s">
        <v>3035</v>
      </c>
      <c r="I1409" s="42"/>
      <c r="J1409" s="42"/>
      <c r="K1409" s="130">
        <v>42589</v>
      </c>
      <c r="L1409" s="24" t="s">
        <v>7944</v>
      </c>
      <c r="M1409" s="261">
        <v>16782000</v>
      </c>
    </row>
    <row r="1410" spans="1:13" ht="38.25">
      <c r="A1410" s="42">
        <v>12</v>
      </c>
      <c r="B1410" s="263"/>
      <c r="C1410" s="25" t="s">
        <v>7945</v>
      </c>
      <c r="D1410" s="25" t="s">
        <v>6769</v>
      </c>
      <c r="E1410" s="24" t="s">
        <v>7946</v>
      </c>
      <c r="F1410" s="24" t="s">
        <v>6416</v>
      </c>
      <c r="G1410" s="24" t="s">
        <v>3331</v>
      </c>
      <c r="H1410" s="24" t="s">
        <v>3035</v>
      </c>
      <c r="I1410" s="46"/>
      <c r="J1410" s="46"/>
      <c r="K1410" s="51" t="s">
        <v>6910</v>
      </c>
      <c r="L1410" s="24" t="s">
        <v>6569</v>
      </c>
      <c r="M1410" s="469">
        <v>11342500</v>
      </c>
    </row>
    <row r="1411" spans="1:13" ht="38.25">
      <c r="A1411" s="42">
        <v>13</v>
      </c>
      <c r="B1411" s="263"/>
      <c r="C1411" s="25" t="s">
        <v>3231</v>
      </c>
      <c r="D1411" s="25" t="s">
        <v>2758</v>
      </c>
      <c r="E1411" s="24" t="s">
        <v>8000</v>
      </c>
      <c r="F1411" s="24" t="s">
        <v>8001</v>
      </c>
      <c r="G1411" s="24" t="s">
        <v>3332</v>
      </c>
      <c r="H1411" s="24" t="s">
        <v>3035</v>
      </c>
      <c r="I1411" s="46"/>
      <c r="J1411" s="46"/>
      <c r="K1411" s="51" t="s">
        <v>6157</v>
      </c>
      <c r="L1411" s="24" t="s">
        <v>8002</v>
      </c>
      <c r="M1411" s="469">
        <v>4000000</v>
      </c>
    </row>
    <row r="1412" spans="1:13" ht="51">
      <c r="A1412" s="42">
        <v>14</v>
      </c>
      <c r="B1412" s="263"/>
      <c r="C1412" s="25" t="s">
        <v>1529</v>
      </c>
      <c r="D1412" s="25" t="s">
        <v>670</v>
      </c>
      <c r="E1412" s="24" t="s">
        <v>1708</v>
      </c>
      <c r="F1412" s="24" t="s">
        <v>1709</v>
      </c>
      <c r="G1412" s="24" t="s">
        <v>1562</v>
      </c>
      <c r="H1412" s="24" t="s">
        <v>3035</v>
      </c>
      <c r="I1412" s="46"/>
      <c r="J1412" s="46"/>
      <c r="K1412" s="51">
        <v>42789</v>
      </c>
      <c r="L1412" s="24" t="s">
        <v>1530</v>
      </c>
      <c r="M1412" s="469">
        <v>5750000</v>
      </c>
    </row>
    <row r="1413" spans="1:13" ht="51">
      <c r="A1413" s="42">
        <v>15</v>
      </c>
      <c r="B1413" s="263"/>
      <c r="C1413" s="25" t="s">
        <v>1531</v>
      </c>
      <c r="D1413" s="25" t="s">
        <v>1710</v>
      </c>
      <c r="E1413" s="24" t="s">
        <v>1711</v>
      </c>
      <c r="F1413" s="24" t="s">
        <v>1712</v>
      </c>
      <c r="G1413" s="24" t="s">
        <v>1563</v>
      </c>
      <c r="H1413" s="24" t="s">
        <v>3035</v>
      </c>
      <c r="I1413" s="46"/>
      <c r="J1413" s="46"/>
      <c r="K1413" s="51">
        <v>42787</v>
      </c>
      <c r="L1413" s="24" t="s">
        <v>1532</v>
      </c>
      <c r="M1413" s="469">
        <v>4192500</v>
      </c>
    </row>
    <row r="1414" spans="1:13" ht="51">
      <c r="A1414" s="42">
        <v>16</v>
      </c>
      <c r="B1414" s="262"/>
      <c r="C1414" s="24" t="s">
        <v>1531</v>
      </c>
      <c r="D1414" s="24" t="s">
        <v>1710</v>
      </c>
      <c r="E1414" s="24" t="s">
        <v>1711</v>
      </c>
      <c r="F1414" s="24" t="s">
        <v>8549</v>
      </c>
      <c r="G1414" s="24" t="s">
        <v>1564</v>
      </c>
      <c r="H1414" s="24" t="s">
        <v>3035</v>
      </c>
      <c r="I1414" s="42"/>
      <c r="J1414" s="42"/>
      <c r="K1414" s="130">
        <v>42787</v>
      </c>
      <c r="L1414" s="24" t="s">
        <v>3981</v>
      </c>
      <c r="M1414" s="261">
        <v>68850000</v>
      </c>
    </row>
    <row r="1415" spans="1:13" ht="51">
      <c r="A1415" s="42">
        <v>17</v>
      </c>
      <c r="B1415" s="263"/>
      <c r="C1415" s="25" t="s">
        <v>3982</v>
      </c>
      <c r="D1415" s="25" t="s">
        <v>3983</v>
      </c>
      <c r="E1415" s="24" t="s">
        <v>3984</v>
      </c>
      <c r="F1415" s="24" t="s">
        <v>3985</v>
      </c>
      <c r="G1415" s="24" t="s">
        <v>3986</v>
      </c>
      <c r="H1415" s="24" t="s">
        <v>3035</v>
      </c>
      <c r="I1415" s="46"/>
      <c r="J1415" s="46"/>
      <c r="K1415" s="51">
        <v>42809</v>
      </c>
      <c r="L1415" s="24" t="s">
        <v>3987</v>
      </c>
      <c r="M1415" s="469">
        <v>6000000</v>
      </c>
    </row>
    <row r="1416" spans="1:13" ht="51">
      <c r="A1416" s="42">
        <v>18</v>
      </c>
      <c r="B1416" s="263"/>
      <c r="C1416" s="25" t="s">
        <v>3982</v>
      </c>
      <c r="D1416" s="25" t="s">
        <v>3983</v>
      </c>
      <c r="E1416" s="24" t="s">
        <v>3988</v>
      </c>
      <c r="F1416" s="24" t="s">
        <v>3989</v>
      </c>
      <c r="G1416" s="24" t="s">
        <v>3990</v>
      </c>
      <c r="H1416" s="24" t="s">
        <v>3035</v>
      </c>
      <c r="I1416" s="46"/>
      <c r="J1416" s="46"/>
      <c r="K1416" s="51">
        <v>42445</v>
      </c>
      <c r="L1416" s="24" t="s">
        <v>1819</v>
      </c>
      <c r="M1416" s="469">
        <v>12000000</v>
      </c>
    </row>
    <row r="1417" spans="1:13" ht="51">
      <c r="A1417" s="42">
        <v>19</v>
      </c>
      <c r="B1417" s="263"/>
      <c r="C1417" s="25" t="s">
        <v>1820</v>
      </c>
      <c r="D1417" s="25" t="s">
        <v>3991</v>
      </c>
      <c r="E1417" s="24" t="s">
        <v>3992</v>
      </c>
      <c r="F1417" s="24" t="s">
        <v>3993</v>
      </c>
      <c r="G1417" s="24" t="s">
        <v>3994</v>
      </c>
      <c r="H1417" s="24" t="s">
        <v>3035</v>
      </c>
      <c r="I1417" s="46"/>
      <c r="J1417" s="46"/>
      <c r="K1417" s="51">
        <v>42811</v>
      </c>
      <c r="L1417" s="24" t="s">
        <v>1821</v>
      </c>
      <c r="M1417" s="469">
        <v>10400000</v>
      </c>
    </row>
    <row r="1418" spans="1:13" ht="51">
      <c r="A1418" s="42">
        <v>20</v>
      </c>
      <c r="B1418" s="263"/>
      <c r="C1418" s="25" t="s">
        <v>7203</v>
      </c>
      <c r="D1418" s="25" t="s">
        <v>3995</v>
      </c>
      <c r="E1418" s="24" t="s">
        <v>3996</v>
      </c>
      <c r="F1418" s="24" t="s">
        <v>7204</v>
      </c>
      <c r="G1418" s="24" t="s">
        <v>3997</v>
      </c>
      <c r="H1418" s="24" t="s">
        <v>3035</v>
      </c>
      <c r="I1418" s="46"/>
      <c r="J1418" s="46"/>
      <c r="K1418" s="51">
        <v>42850</v>
      </c>
      <c r="L1418" s="24" t="s">
        <v>6085</v>
      </c>
      <c r="M1418" s="469">
        <v>29800000</v>
      </c>
    </row>
    <row r="1419" spans="1:13" ht="51">
      <c r="A1419" s="42">
        <v>21</v>
      </c>
      <c r="B1419" s="263"/>
      <c r="C1419" s="25" t="s">
        <v>3982</v>
      </c>
      <c r="D1419" s="25" t="s">
        <v>3983</v>
      </c>
      <c r="E1419" s="24" t="s">
        <v>3998</v>
      </c>
      <c r="F1419" s="24" t="s">
        <v>3999</v>
      </c>
      <c r="G1419" s="24" t="s">
        <v>4007</v>
      </c>
      <c r="H1419" s="24" t="s">
        <v>3035</v>
      </c>
      <c r="I1419" s="46"/>
      <c r="J1419" s="46"/>
      <c r="K1419" s="51">
        <v>42871</v>
      </c>
      <c r="L1419" s="24" t="s">
        <v>7715</v>
      </c>
      <c r="M1419" s="469">
        <v>2700000</v>
      </c>
    </row>
    <row r="1420" spans="1:13" ht="63.75">
      <c r="A1420" s="42">
        <v>22</v>
      </c>
      <c r="B1420" s="263"/>
      <c r="C1420" s="25" t="s">
        <v>1588</v>
      </c>
      <c r="D1420" s="25" t="s">
        <v>1589</v>
      </c>
      <c r="E1420" s="24" t="s">
        <v>1590</v>
      </c>
      <c r="F1420" s="24" t="s">
        <v>1591</v>
      </c>
      <c r="G1420" s="24" t="s">
        <v>1592</v>
      </c>
      <c r="H1420" s="24" t="s">
        <v>1593</v>
      </c>
      <c r="I1420" s="46"/>
      <c r="J1420" s="46"/>
      <c r="K1420" s="51">
        <v>42877</v>
      </c>
      <c r="L1420" s="24" t="s">
        <v>5790</v>
      </c>
      <c r="M1420" s="469">
        <v>37097000</v>
      </c>
    </row>
    <row r="1421" spans="1:13" ht="51">
      <c r="A1421" s="42">
        <v>23</v>
      </c>
      <c r="B1421" s="263"/>
      <c r="C1421" s="25" t="s">
        <v>1594</v>
      </c>
      <c r="D1421" s="25" t="s">
        <v>1595</v>
      </c>
      <c r="E1421" s="24" t="s">
        <v>1596</v>
      </c>
      <c r="F1421" s="24" t="s">
        <v>1597</v>
      </c>
      <c r="G1421" s="24" t="s">
        <v>1598</v>
      </c>
      <c r="H1421" s="24" t="s">
        <v>3035</v>
      </c>
      <c r="I1421" s="46"/>
      <c r="J1421" s="46"/>
      <c r="K1421" s="51">
        <v>42934</v>
      </c>
      <c r="L1421" s="24" t="s">
        <v>1599</v>
      </c>
      <c r="M1421" s="469">
        <v>53000000</v>
      </c>
    </row>
    <row r="1422" spans="1:13" ht="89.25">
      <c r="A1422" s="42">
        <v>24</v>
      </c>
      <c r="B1422" s="217"/>
      <c r="C1422" s="218" t="s">
        <v>1261</v>
      </c>
      <c r="D1422" s="218" t="s">
        <v>1262</v>
      </c>
      <c r="E1422" s="218" t="s">
        <v>1263</v>
      </c>
      <c r="F1422" s="70" t="s">
        <v>1264</v>
      </c>
      <c r="G1422" s="70" t="s">
        <v>1265</v>
      </c>
      <c r="H1422" s="70" t="s">
        <v>8100</v>
      </c>
      <c r="I1422" s="71"/>
      <c r="J1422" s="71"/>
      <c r="K1422" s="220" t="s">
        <v>2030</v>
      </c>
      <c r="L1422" s="218" t="s">
        <v>1266</v>
      </c>
      <c r="M1422" s="469">
        <v>70000000</v>
      </c>
    </row>
    <row r="1423" spans="1:13" ht="76.5">
      <c r="A1423" s="42">
        <v>25</v>
      </c>
      <c r="B1423" s="217"/>
      <c r="C1423" s="218" t="s">
        <v>1267</v>
      </c>
      <c r="D1423" s="218" t="s">
        <v>1268</v>
      </c>
      <c r="E1423" s="218" t="s">
        <v>1269</v>
      </c>
      <c r="F1423" s="70" t="s">
        <v>1270</v>
      </c>
      <c r="G1423" s="70" t="s">
        <v>1271</v>
      </c>
      <c r="H1423" s="70" t="s">
        <v>8100</v>
      </c>
      <c r="I1423" s="71"/>
      <c r="J1423" s="71"/>
      <c r="K1423" s="220" t="s">
        <v>2030</v>
      </c>
      <c r="L1423" s="218" t="s">
        <v>1272</v>
      </c>
      <c r="M1423" s="469">
        <v>89770000</v>
      </c>
    </row>
    <row r="1424" spans="1:13" ht="191.25">
      <c r="A1424" s="42">
        <v>26</v>
      </c>
      <c r="B1424" s="217"/>
      <c r="C1424" s="218" t="s">
        <v>893</v>
      </c>
      <c r="D1424" s="218" t="s">
        <v>1589</v>
      </c>
      <c r="E1424" s="218" t="s">
        <v>1590</v>
      </c>
      <c r="F1424" s="70" t="s">
        <v>892</v>
      </c>
      <c r="G1424" s="218" t="s">
        <v>894</v>
      </c>
      <c r="H1424" s="219" t="s">
        <v>8100</v>
      </c>
      <c r="I1424" s="71"/>
      <c r="J1424" s="71"/>
      <c r="K1424" s="220">
        <v>42867</v>
      </c>
      <c r="L1424" s="221" t="s">
        <v>895</v>
      </c>
      <c r="M1424" s="334">
        <v>2109684000</v>
      </c>
    </row>
    <row r="1425" spans="1:13" ht="127.5">
      <c r="A1425" s="42">
        <v>27</v>
      </c>
      <c r="B1425" s="217"/>
      <c r="C1425" s="218" t="s">
        <v>1200</v>
      </c>
      <c r="D1425" s="218" t="s">
        <v>1201</v>
      </c>
      <c r="E1425" s="218" t="s">
        <v>1202</v>
      </c>
      <c r="F1425" s="70" t="s">
        <v>1203</v>
      </c>
      <c r="G1425" s="218" t="s">
        <v>1204</v>
      </c>
      <c r="H1425" s="219" t="s">
        <v>8100</v>
      </c>
      <c r="I1425" s="71"/>
      <c r="J1425" s="71"/>
      <c r="K1425" s="220" t="s">
        <v>1205</v>
      </c>
      <c r="L1425" s="221" t="s">
        <v>1206</v>
      </c>
      <c r="M1425" s="334">
        <v>15400000</v>
      </c>
    </row>
    <row r="1426" spans="1:13" ht="89.25">
      <c r="A1426" s="216">
        <v>28</v>
      </c>
      <c r="B1426" s="217"/>
      <c r="C1426" s="218" t="s">
        <v>7103</v>
      </c>
      <c r="D1426" s="218" t="s">
        <v>7104</v>
      </c>
      <c r="E1426" s="218" t="s">
        <v>7105</v>
      </c>
      <c r="F1426" s="70" t="s">
        <v>7106</v>
      </c>
      <c r="G1426" s="218" t="s">
        <v>7107</v>
      </c>
      <c r="H1426" s="219" t="s">
        <v>8100</v>
      </c>
      <c r="I1426" s="71"/>
      <c r="J1426" s="71"/>
      <c r="K1426" s="220" t="s">
        <v>661</v>
      </c>
      <c r="L1426" s="221" t="s">
        <v>7108</v>
      </c>
      <c r="M1426" s="334">
        <f>200000+1223000</f>
        <v>1423000</v>
      </c>
    </row>
    <row r="1427" spans="1:13" ht="76.5">
      <c r="A1427" s="216">
        <v>29</v>
      </c>
      <c r="B1427" s="217"/>
      <c r="C1427" s="218" t="s">
        <v>8574</v>
      </c>
      <c r="D1427" s="218" t="s">
        <v>8575</v>
      </c>
      <c r="E1427" s="218" t="s">
        <v>8576</v>
      </c>
      <c r="F1427" s="70" t="s">
        <v>8577</v>
      </c>
      <c r="G1427" s="218" t="s">
        <v>8578</v>
      </c>
      <c r="H1427" s="219" t="s">
        <v>8100</v>
      </c>
      <c r="I1427" s="71"/>
      <c r="J1427" s="71"/>
      <c r="K1427" s="220" t="s">
        <v>100</v>
      </c>
      <c r="L1427" s="221" t="s">
        <v>8579</v>
      </c>
      <c r="M1427" s="334">
        <v>76652625</v>
      </c>
    </row>
    <row r="1428" spans="1:13" ht="12.75">
      <c r="A1428" s="216"/>
      <c r="B1428" s="217"/>
      <c r="C1428" s="218"/>
      <c r="D1428" s="218"/>
      <c r="E1428" s="218"/>
      <c r="F1428" s="70"/>
      <c r="G1428" s="218"/>
      <c r="H1428" s="219"/>
      <c r="I1428" s="71"/>
      <c r="J1428" s="71"/>
      <c r="K1428" s="220"/>
      <c r="L1428" s="221"/>
      <c r="M1428" s="334"/>
    </row>
    <row r="1429" spans="1:13" ht="12.75">
      <c r="A1429" s="216"/>
      <c r="B1429" s="217"/>
      <c r="C1429" s="218"/>
      <c r="D1429" s="218"/>
      <c r="E1429" s="218"/>
      <c r="F1429" s="70"/>
      <c r="G1429" s="218"/>
      <c r="H1429" s="219"/>
      <c r="I1429" s="71"/>
      <c r="J1429" s="71"/>
      <c r="K1429" s="220"/>
      <c r="L1429" s="221"/>
      <c r="M1429" s="334"/>
    </row>
    <row r="1430" spans="1:13" ht="12.75">
      <c r="A1430" s="216"/>
      <c r="B1430" s="217"/>
      <c r="C1430" s="218"/>
      <c r="D1430" s="218"/>
      <c r="E1430" s="218"/>
      <c r="F1430" s="70"/>
      <c r="G1430" s="218"/>
      <c r="H1430" s="219"/>
      <c r="I1430" s="71"/>
      <c r="J1430" s="71"/>
      <c r="K1430" s="220"/>
      <c r="L1430" s="221"/>
      <c r="M1430" s="334"/>
    </row>
    <row r="1431" spans="1:13" ht="12.75">
      <c r="A1431" s="216"/>
      <c r="B1431" s="217"/>
      <c r="C1431" s="218"/>
      <c r="D1431" s="218"/>
      <c r="E1431" s="218"/>
      <c r="F1431" s="70"/>
      <c r="G1431" s="70"/>
      <c r="H1431" s="219"/>
      <c r="I1431" s="71"/>
      <c r="J1431" s="71"/>
      <c r="K1431" s="220"/>
      <c r="L1431" s="221"/>
      <c r="M1431" s="334"/>
    </row>
    <row r="1432" spans="1:100" ht="12.75">
      <c r="A1432" s="71"/>
      <c r="B1432" s="217"/>
      <c r="C1432" s="218"/>
      <c r="D1432" s="218"/>
      <c r="E1432" s="218"/>
      <c r="F1432" s="70"/>
      <c r="G1432" s="70"/>
      <c r="H1432" s="70"/>
      <c r="I1432" s="219"/>
      <c r="J1432" s="71"/>
      <c r="K1432" s="71"/>
      <c r="L1432" s="220"/>
      <c r="M1432" s="335"/>
      <c r="CV1432" s="2"/>
    </row>
    <row r="1433" spans="1:100" ht="12.75">
      <c r="A1433" s="71"/>
      <c r="B1433" s="217"/>
      <c r="C1433" s="218"/>
      <c r="D1433" s="218"/>
      <c r="E1433" s="218"/>
      <c r="F1433" s="70"/>
      <c r="G1433" s="70"/>
      <c r="H1433" s="70"/>
      <c r="I1433" s="219"/>
      <c r="J1433" s="71"/>
      <c r="K1433" s="71"/>
      <c r="L1433" s="220"/>
      <c r="M1433" s="335"/>
      <c r="CV1433" s="2"/>
    </row>
    <row r="1434" spans="1:13" ht="27.75" customHeight="1">
      <c r="A1434" s="309" t="s">
        <v>6576</v>
      </c>
      <c r="B1434" s="964" t="s">
        <v>2844</v>
      </c>
      <c r="C1434" s="965"/>
      <c r="D1434" s="102"/>
      <c r="E1434" s="90"/>
      <c r="F1434" s="90"/>
      <c r="G1434" s="90"/>
      <c r="H1434" s="103"/>
      <c r="I1434" s="104"/>
      <c r="J1434" s="104"/>
      <c r="K1434" s="105"/>
      <c r="L1434" s="103"/>
      <c r="M1434" s="27"/>
    </row>
    <row r="1435" spans="1:13" ht="21.75" customHeight="1">
      <c r="A1435" s="437">
        <v>86</v>
      </c>
      <c r="B1435" s="310"/>
      <c r="C1435" s="438">
        <v>43224</v>
      </c>
      <c r="D1435" s="25"/>
      <c r="E1435" s="24"/>
      <c r="F1435" s="24"/>
      <c r="G1435" s="338">
        <f>SUM(N1436:N1530)</f>
        <v>5053891827</v>
      </c>
      <c r="H1435" s="45"/>
      <c r="I1435" s="46"/>
      <c r="J1435" s="46"/>
      <c r="K1435" s="51"/>
      <c r="L1435" s="45"/>
      <c r="M1435" s="27"/>
    </row>
    <row r="1436" spans="1:14" ht="38.25">
      <c r="A1436" s="42">
        <v>1</v>
      </c>
      <c r="B1436" s="269"/>
      <c r="C1436" s="24" t="s">
        <v>1509</v>
      </c>
      <c r="D1436" s="24" t="s">
        <v>2911</v>
      </c>
      <c r="E1436" s="24" t="s">
        <v>6991</v>
      </c>
      <c r="F1436" s="24" t="s">
        <v>2912</v>
      </c>
      <c r="G1436" s="270" t="s">
        <v>9047</v>
      </c>
      <c r="H1436" s="270" t="s">
        <v>8100</v>
      </c>
      <c r="I1436" s="271"/>
      <c r="J1436" s="24"/>
      <c r="K1436" s="243">
        <v>42163</v>
      </c>
      <c r="L1436" s="272" t="s">
        <v>2913</v>
      </c>
      <c r="M1436" s="484"/>
      <c r="N1436" s="374">
        <v>9695000</v>
      </c>
    </row>
    <row r="1437" spans="1:14" ht="38.25">
      <c r="A1437" s="42">
        <v>2</v>
      </c>
      <c r="B1437" s="269"/>
      <c r="C1437" s="42" t="s">
        <v>3466</v>
      </c>
      <c r="D1437" s="24" t="s">
        <v>2914</v>
      </c>
      <c r="E1437" s="24" t="s">
        <v>6992</v>
      </c>
      <c r="F1437" s="243" t="s">
        <v>2915</v>
      </c>
      <c r="G1437" s="270" t="s">
        <v>9048</v>
      </c>
      <c r="H1437" s="270" t="s">
        <v>8100</v>
      </c>
      <c r="I1437" s="271"/>
      <c r="J1437" s="24"/>
      <c r="K1437" s="243">
        <v>42069</v>
      </c>
      <c r="L1437" s="272" t="s">
        <v>5791</v>
      </c>
      <c r="M1437" s="484"/>
      <c r="N1437" s="374">
        <v>3652000</v>
      </c>
    </row>
    <row r="1438" spans="1:14" ht="38.25">
      <c r="A1438" s="42">
        <v>3</v>
      </c>
      <c r="B1438" s="269"/>
      <c r="C1438" s="42" t="s">
        <v>5792</v>
      </c>
      <c r="D1438" s="24" t="s">
        <v>5793</v>
      </c>
      <c r="E1438" s="24" t="s">
        <v>6993</v>
      </c>
      <c r="F1438" s="24" t="s">
        <v>5794</v>
      </c>
      <c r="G1438" s="273" t="s">
        <v>9049</v>
      </c>
      <c r="H1438" s="270" t="s">
        <v>8100</v>
      </c>
      <c r="I1438" s="48"/>
      <c r="J1438" s="24"/>
      <c r="K1438" s="243">
        <v>42188</v>
      </c>
      <c r="L1438" s="272" t="s">
        <v>7394</v>
      </c>
      <c r="M1438" s="485"/>
      <c r="N1438" s="374">
        <v>10850000</v>
      </c>
    </row>
    <row r="1439" spans="1:14" ht="38.25">
      <c r="A1439" s="42">
        <v>4</v>
      </c>
      <c r="B1439" s="269"/>
      <c r="C1439" s="42" t="s">
        <v>5795</v>
      </c>
      <c r="D1439" s="24" t="s">
        <v>5796</v>
      </c>
      <c r="E1439" s="24" t="s">
        <v>303</v>
      </c>
      <c r="F1439" s="24" t="s">
        <v>5797</v>
      </c>
      <c r="G1439" s="273" t="s">
        <v>9050</v>
      </c>
      <c r="H1439" s="270" t="s">
        <v>8100</v>
      </c>
      <c r="I1439" s="271"/>
      <c r="J1439" s="24"/>
      <c r="K1439" s="243">
        <v>42075</v>
      </c>
      <c r="L1439" s="272" t="s">
        <v>2465</v>
      </c>
      <c r="M1439" s="485"/>
      <c r="N1439" s="374">
        <v>9873000</v>
      </c>
    </row>
    <row r="1440" spans="1:14" ht="38.25">
      <c r="A1440" s="42">
        <v>5</v>
      </c>
      <c r="B1440" s="269"/>
      <c r="C1440" s="24" t="s">
        <v>5609</v>
      </c>
      <c r="D1440" s="24" t="s">
        <v>5793</v>
      </c>
      <c r="E1440" s="24" t="s">
        <v>304</v>
      </c>
      <c r="F1440" s="24" t="s">
        <v>5610</v>
      </c>
      <c r="G1440" s="273" t="s">
        <v>9051</v>
      </c>
      <c r="H1440" s="270" t="s">
        <v>8100</v>
      </c>
      <c r="I1440" s="48"/>
      <c r="J1440" s="24"/>
      <c r="K1440" s="243">
        <v>42188</v>
      </c>
      <c r="L1440" s="272" t="s">
        <v>5611</v>
      </c>
      <c r="M1440" s="485"/>
      <c r="N1440" s="374">
        <v>29836000</v>
      </c>
    </row>
    <row r="1441" spans="1:14" ht="38.25">
      <c r="A1441" s="42">
        <v>6</v>
      </c>
      <c r="B1441" s="269"/>
      <c r="C1441" s="42" t="s">
        <v>5612</v>
      </c>
      <c r="D1441" s="42" t="s">
        <v>5613</v>
      </c>
      <c r="E1441" s="24" t="s">
        <v>305</v>
      </c>
      <c r="F1441" s="24" t="s">
        <v>5614</v>
      </c>
      <c r="G1441" s="270" t="s">
        <v>9052</v>
      </c>
      <c r="H1441" s="270" t="s">
        <v>8100</v>
      </c>
      <c r="I1441" s="271"/>
      <c r="J1441" s="24"/>
      <c r="K1441" s="243">
        <v>42125</v>
      </c>
      <c r="L1441" s="272" t="s">
        <v>5615</v>
      </c>
      <c r="M1441" s="484"/>
      <c r="N1441" s="374">
        <v>2058000</v>
      </c>
    </row>
    <row r="1442" spans="1:14" ht="38.25">
      <c r="A1442" s="42">
        <v>7</v>
      </c>
      <c r="B1442" s="269"/>
      <c r="C1442" s="42" t="s">
        <v>5616</v>
      </c>
      <c r="D1442" s="24" t="s">
        <v>5617</v>
      </c>
      <c r="E1442" s="24" t="s">
        <v>306</v>
      </c>
      <c r="F1442" s="24" t="s">
        <v>5618</v>
      </c>
      <c r="G1442" s="273" t="s">
        <v>9053</v>
      </c>
      <c r="H1442" s="270" t="s">
        <v>8100</v>
      </c>
      <c r="I1442" s="48"/>
      <c r="J1442" s="24"/>
      <c r="K1442" s="243">
        <v>42128</v>
      </c>
      <c r="L1442" s="272" t="s">
        <v>5619</v>
      </c>
      <c r="M1442" s="485"/>
      <c r="N1442" s="374">
        <v>1601000</v>
      </c>
    </row>
    <row r="1443" spans="1:14" ht="38.25">
      <c r="A1443" s="42">
        <v>8</v>
      </c>
      <c r="B1443" s="269"/>
      <c r="C1443" s="42" t="s">
        <v>5620</v>
      </c>
      <c r="D1443" s="24" t="s">
        <v>5617</v>
      </c>
      <c r="E1443" s="24" t="s">
        <v>307</v>
      </c>
      <c r="F1443" s="24" t="s">
        <v>5621</v>
      </c>
      <c r="G1443" s="270" t="s">
        <v>5622</v>
      </c>
      <c r="H1443" s="270" t="s">
        <v>8100</v>
      </c>
      <c r="I1443" s="271"/>
      <c r="J1443" s="24"/>
      <c r="K1443" s="243">
        <v>42128</v>
      </c>
      <c r="L1443" s="272" t="s">
        <v>3048</v>
      </c>
      <c r="M1443" s="484"/>
      <c r="N1443" s="374">
        <v>1274000</v>
      </c>
    </row>
    <row r="1444" spans="1:14" ht="38.25">
      <c r="A1444" s="42">
        <v>9</v>
      </c>
      <c r="B1444" s="269"/>
      <c r="C1444" s="42" t="s">
        <v>3049</v>
      </c>
      <c r="D1444" s="24" t="s">
        <v>2911</v>
      </c>
      <c r="E1444" s="24" t="s">
        <v>393</v>
      </c>
      <c r="F1444" s="24" t="s">
        <v>3141</v>
      </c>
      <c r="G1444" s="273" t="s">
        <v>3142</v>
      </c>
      <c r="H1444" s="270" t="s">
        <v>8100</v>
      </c>
      <c r="I1444" s="48"/>
      <c r="J1444" s="24"/>
      <c r="K1444" s="243">
        <v>42073</v>
      </c>
      <c r="L1444" s="272" t="s">
        <v>3143</v>
      </c>
      <c r="M1444" s="485"/>
      <c r="N1444" s="374">
        <v>27425000</v>
      </c>
    </row>
    <row r="1445" spans="1:14" ht="38.25">
      <c r="A1445" s="42">
        <v>10</v>
      </c>
      <c r="B1445" s="269"/>
      <c r="C1445" s="42" t="s">
        <v>4726</v>
      </c>
      <c r="D1445" s="24" t="s">
        <v>2885</v>
      </c>
      <c r="E1445" s="24" t="s">
        <v>394</v>
      </c>
      <c r="F1445" s="24" t="s">
        <v>2886</v>
      </c>
      <c r="G1445" s="273" t="s">
        <v>2887</v>
      </c>
      <c r="H1445" s="270" t="s">
        <v>8100</v>
      </c>
      <c r="I1445" s="48"/>
      <c r="J1445" s="24"/>
      <c r="K1445" s="243">
        <v>42069</v>
      </c>
      <c r="L1445" s="272" t="s">
        <v>6841</v>
      </c>
      <c r="M1445" s="485"/>
      <c r="N1445" s="374">
        <v>15000000</v>
      </c>
    </row>
    <row r="1446" spans="1:14" ht="38.25">
      <c r="A1446" s="42">
        <v>11</v>
      </c>
      <c r="B1446" s="274"/>
      <c r="C1446" s="266" t="s">
        <v>2888</v>
      </c>
      <c r="D1446" s="267" t="s">
        <v>2889</v>
      </c>
      <c r="E1446" s="267" t="s">
        <v>2890</v>
      </c>
      <c r="F1446" s="275" t="s">
        <v>2891</v>
      </c>
      <c r="G1446" s="267" t="s">
        <v>2892</v>
      </c>
      <c r="H1446" s="266" t="s">
        <v>8100</v>
      </c>
      <c r="I1446" s="268"/>
      <c r="J1446" s="267"/>
      <c r="K1446" s="276">
        <v>42179</v>
      </c>
      <c r="L1446" s="277" t="s">
        <v>2893</v>
      </c>
      <c r="M1446" s="475"/>
      <c r="N1446" s="374">
        <v>17990000</v>
      </c>
    </row>
    <row r="1447" spans="1:14" ht="38.25">
      <c r="A1447" s="42">
        <v>12</v>
      </c>
      <c r="B1447" s="274"/>
      <c r="C1447" s="42" t="s">
        <v>2894</v>
      </c>
      <c r="D1447" s="24" t="s">
        <v>2895</v>
      </c>
      <c r="E1447" s="24" t="s">
        <v>2896</v>
      </c>
      <c r="F1447" s="24" t="s">
        <v>2897</v>
      </c>
      <c r="G1447" s="24" t="s">
        <v>3147</v>
      </c>
      <c r="H1447" s="42" t="s">
        <v>8100</v>
      </c>
      <c r="I1447" s="48"/>
      <c r="J1447" s="24"/>
      <c r="K1447" s="243">
        <v>42216</v>
      </c>
      <c r="L1447" s="272" t="s">
        <v>3148</v>
      </c>
      <c r="M1447" s="476"/>
      <c r="N1447" s="374">
        <v>14500000</v>
      </c>
    </row>
    <row r="1448" spans="1:14" ht="38.25">
      <c r="A1448" s="42">
        <v>13</v>
      </c>
      <c r="B1448" s="274"/>
      <c r="C1448" s="24" t="s">
        <v>8740</v>
      </c>
      <c r="D1448" s="24" t="s">
        <v>2889</v>
      </c>
      <c r="E1448" s="24" t="s">
        <v>8741</v>
      </c>
      <c r="F1448" s="24" t="s">
        <v>8742</v>
      </c>
      <c r="G1448" s="24" t="s">
        <v>949</v>
      </c>
      <c r="H1448" s="42" t="s">
        <v>8100</v>
      </c>
      <c r="I1448" s="48"/>
      <c r="J1448" s="24"/>
      <c r="K1448" s="243">
        <v>42340</v>
      </c>
      <c r="L1448" s="272" t="s">
        <v>950</v>
      </c>
      <c r="M1448" s="476"/>
      <c r="N1448" s="374">
        <v>6618000</v>
      </c>
    </row>
    <row r="1449" spans="1:14" ht="38.25">
      <c r="A1449" s="42">
        <v>14</v>
      </c>
      <c r="B1449" s="274"/>
      <c r="C1449" s="42" t="s">
        <v>5616</v>
      </c>
      <c r="D1449" s="24" t="s">
        <v>5796</v>
      </c>
      <c r="E1449" s="24" t="s">
        <v>951</v>
      </c>
      <c r="F1449" s="24" t="s">
        <v>952</v>
      </c>
      <c r="G1449" s="24" t="s">
        <v>953</v>
      </c>
      <c r="H1449" s="42" t="s">
        <v>8100</v>
      </c>
      <c r="I1449" s="48"/>
      <c r="J1449" s="24"/>
      <c r="K1449" s="243">
        <v>42348</v>
      </c>
      <c r="L1449" s="272" t="s">
        <v>954</v>
      </c>
      <c r="M1449" s="476"/>
      <c r="N1449" s="374">
        <v>28032000</v>
      </c>
    </row>
    <row r="1450" spans="1:14" ht="38.25">
      <c r="A1450" s="42">
        <v>15</v>
      </c>
      <c r="B1450" s="274"/>
      <c r="C1450" s="42" t="s">
        <v>955</v>
      </c>
      <c r="D1450" s="24" t="s">
        <v>5796</v>
      </c>
      <c r="E1450" s="24" t="s">
        <v>956</v>
      </c>
      <c r="F1450" s="24" t="s">
        <v>957</v>
      </c>
      <c r="G1450" s="24" t="s">
        <v>958</v>
      </c>
      <c r="H1450" s="42" t="s">
        <v>8100</v>
      </c>
      <c r="I1450" s="48"/>
      <c r="J1450" s="24"/>
      <c r="K1450" s="243">
        <v>42348</v>
      </c>
      <c r="L1450" s="272" t="s">
        <v>959</v>
      </c>
      <c r="M1450" s="476"/>
      <c r="N1450" s="374">
        <v>15152000</v>
      </c>
    </row>
    <row r="1451" spans="1:14" ht="38.25">
      <c r="A1451" s="42">
        <v>16</v>
      </c>
      <c r="B1451" s="274"/>
      <c r="C1451" s="42" t="s">
        <v>5612</v>
      </c>
      <c r="D1451" s="24" t="s">
        <v>5796</v>
      </c>
      <c r="E1451" s="24" t="s">
        <v>951</v>
      </c>
      <c r="F1451" s="24" t="s">
        <v>960</v>
      </c>
      <c r="G1451" s="24" t="s">
        <v>961</v>
      </c>
      <c r="H1451" s="42" t="s">
        <v>8100</v>
      </c>
      <c r="I1451" s="48"/>
      <c r="J1451" s="24"/>
      <c r="K1451" s="243">
        <v>42348</v>
      </c>
      <c r="L1451" s="272" t="s">
        <v>6132</v>
      </c>
      <c r="M1451" s="476"/>
      <c r="N1451" s="374">
        <v>37155000</v>
      </c>
    </row>
    <row r="1452" spans="1:14" ht="38.25">
      <c r="A1452" s="42">
        <v>17</v>
      </c>
      <c r="B1452" s="274"/>
      <c r="C1452" s="42" t="s">
        <v>5620</v>
      </c>
      <c r="D1452" s="24" t="s">
        <v>5796</v>
      </c>
      <c r="E1452" s="24" t="s">
        <v>6133</v>
      </c>
      <c r="F1452" s="24" t="s">
        <v>6134</v>
      </c>
      <c r="G1452" s="24" t="s">
        <v>6260</v>
      </c>
      <c r="H1452" s="42" t="s">
        <v>8100</v>
      </c>
      <c r="I1452" s="48"/>
      <c r="J1452" s="24"/>
      <c r="K1452" s="243">
        <v>42348</v>
      </c>
      <c r="L1452" s="272" t="s">
        <v>7082</v>
      </c>
      <c r="M1452" s="476"/>
      <c r="N1452" s="374">
        <v>21481000</v>
      </c>
    </row>
    <row r="1453" spans="1:14" ht="38.25">
      <c r="A1453" s="266">
        <v>18</v>
      </c>
      <c r="B1453" s="266"/>
      <c r="C1453" s="42" t="s">
        <v>7083</v>
      </c>
      <c r="D1453" s="24" t="s">
        <v>7830</v>
      </c>
      <c r="E1453" s="50" t="s">
        <v>7831</v>
      </c>
      <c r="F1453" s="50" t="s">
        <v>7832</v>
      </c>
      <c r="G1453" s="42" t="s">
        <v>7833</v>
      </c>
      <c r="H1453" s="42" t="s">
        <v>8100</v>
      </c>
      <c r="I1453" s="271"/>
      <c r="J1453" s="24"/>
      <c r="K1453" s="243">
        <v>42171</v>
      </c>
      <c r="L1453" s="272" t="s">
        <v>880</v>
      </c>
      <c r="M1453" s="477"/>
      <c r="N1453" s="374">
        <v>12150000</v>
      </c>
    </row>
    <row r="1454" spans="1:14" ht="51">
      <c r="A1454" s="42">
        <v>19</v>
      </c>
      <c r="B1454" s="42"/>
      <c r="C1454" s="24" t="s">
        <v>7834</v>
      </c>
      <c r="D1454" s="24" t="s">
        <v>2911</v>
      </c>
      <c r="E1454" s="24" t="s">
        <v>7835</v>
      </c>
      <c r="F1454" s="24" t="s">
        <v>7836</v>
      </c>
      <c r="G1454" s="24" t="s">
        <v>9043</v>
      </c>
      <c r="H1454" s="42" t="s">
        <v>8100</v>
      </c>
      <c r="I1454" s="245"/>
      <c r="J1454" s="24"/>
      <c r="K1454" s="243">
        <v>42076</v>
      </c>
      <c r="L1454" s="272" t="s">
        <v>7151</v>
      </c>
      <c r="M1454" s="476"/>
      <c r="N1454" s="374">
        <v>205133000</v>
      </c>
    </row>
    <row r="1455" spans="1:14" ht="38.25">
      <c r="A1455" s="42">
        <v>20</v>
      </c>
      <c r="B1455" s="42"/>
      <c r="C1455" s="42" t="s">
        <v>7152</v>
      </c>
      <c r="D1455" s="24" t="s">
        <v>7830</v>
      </c>
      <c r="E1455" s="24" t="s">
        <v>7153</v>
      </c>
      <c r="F1455" s="24" t="s">
        <v>7154</v>
      </c>
      <c r="G1455" s="42" t="s">
        <v>7155</v>
      </c>
      <c r="H1455" s="42" t="s">
        <v>8100</v>
      </c>
      <c r="I1455" s="271"/>
      <c r="J1455" s="24"/>
      <c r="K1455" s="243">
        <v>42065</v>
      </c>
      <c r="L1455" s="272" t="s">
        <v>7156</v>
      </c>
      <c r="M1455" s="478"/>
      <c r="N1455" s="374">
        <v>828800</v>
      </c>
    </row>
    <row r="1456" spans="1:14" ht="38.25">
      <c r="A1456" s="42">
        <v>21</v>
      </c>
      <c r="B1456" s="42"/>
      <c r="C1456" s="24" t="s">
        <v>7157</v>
      </c>
      <c r="D1456" s="24" t="s">
        <v>7830</v>
      </c>
      <c r="E1456" s="24" t="s">
        <v>7158</v>
      </c>
      <c r="F1456" s="24" t="s">
        <v>7159</v>
      </c>
      <c r="G1456" s="42" t="s">
        <v>7160</v>
      </c>
      <c r="H1456" s="42" t="s">
        <v>8100</v>
      </c>
      <c r="I1456" s="271"/>
      <c r="J1456" s="24"/>
      <c r="K1456" s="243">
        <v>42065</v>
      </c>
      <c r="L1456" s="272" t="s">
        <v>7161</v>
      </c>
      <c r="M1456" s="477"/>
      <c r="N1456" s="374">
        <v>1148000</v>
      </c>
    </row>
    <row r="1457" spans="1:14" ht="38.25">
      <c r="A1457" s="42">
        <v>22</v>
      </c>
      <c r="B1457" s="42"/>
      <c r="C1457" s="42" t="s">
        <v>7162</v>
      </c>
      <c r="D1457" s="24" t="s">
        <v>5796</v>
      </c>
      <c r="E1457" s="24" t="s">
        <v>7163</v>
      </c>
      <c r="F1457" s="24" t="s">
        <v>7352</v>
      </c>
      <c r="G1457" s="42" t="s">
        <v>7353</v>
      </c>
      <c r="H1457" s="42" t="s">
        <v>8100</v>
      </c>
      <c r="I1457" s="271"/>
      <c r="J1457" s="24"/>
      <c r="K1457" s="243">
        <v>42179</v>
      </c>
      <c r="L1457" s="272" t="s">
        <v>7354</v>
      </c>
      <c r="M1457" s="479"/>
      <c r="N1457" s="374">
        <v>800000</v>
      </c>
    </row>
    <row r="1458" spans="1:14" ht="38.25">
      <c r="A1458" s="42">
        <v>23</v>
      </c>
      <c r="B1458" s="42"/>
      <c r="C1458" s="42" t="s">
        <v>855</v>
      </c>
      <c r="D1458" s="24" t="s">
        <v>2914</v>
      </c>
      <c r="E1458" s="24" t="s">
        <v>5294</v>
      </c>
      <c r="F1458" s="24" t="s">
        <v>5295</v>
      </c>
      <c r="G1458" s="42" t="s">
        <v>5296</v>
      </c>
      <c r="H1458" s="42" t="s">
        <v>8100</v>
      </c>
      <c r="I1458" s="271"/>
      <c r="J1458" s="24"/>
      <c r="K1458" s="243">
        <v>42181</v>
      </c>
      <c r="L1458" s="272" t="s">
        <v>5297</v>
      </c>
      <c r="M1458" s="477"/>
      <c r="N1458" s="374">
        <v>7000000</v>
      </c>
    </row>
    <row r="1459" spans="1:14" ht="38.25">
      <c r="A1459" s="42">
        <v>24</v>
      </c>
      <c r="B1459" s="42"/>
      <c r="C1459" s="42" t="s">
        <v>5298</v>
      </c>
      <c r="D1459" s="24" t="s">
        <v>2911</v>
      </c>
      <c r="E1459" s="24" t="s">
        <v>5299</v>
      </c>
      <c r="F1459" s="24" t="s">
        <v>5300</v>
      </c>
      <c r="G1459" s="24" t="s">
        <v>1422</v>
      </c>
      <c r="H1459" s="42" t="s">
        <v>8100</v>
      </c>
      <c r="I1459" s="48"/>
      <c r="J1459" s="24"/>
      <c r="K1459" s="243">
        <v>42097</v>
      </c>
      <c r="L1459" s="272" t="s">
        <v>1423</v>
      </c>
      <c r="M1459" s="476"/>
      <c r="N1459" s="374">
        <v>15050000</v>
      </c>
    </row>
    <row r="1460" spans="1:14" ht="44.25" customHeight="1">
      <c r="A1460" s="42">
        <v>25</v>
      </c>
      <c r="B1460" s="42"/>
      <c r="C1460" s="42" t="s">
        <v>1424</v>
      </c>
      <c r="D1460" s="24" t="s">
        <v>1425</v>
      </c>
      <c r="E1460" s="24" t="s">
        <v>1426</v>
      </c>
      <c r="F1460" s="24" t="s">
        <v>1427</v>
      </c>
      <c r="G1460" s="24" t="s">
        <v>1428</v>
      </c>
      <c r="H1460" s="42" t="s">
        <v>8100</v>
      </c>
      <c r="I1460" s="278"/>
      <c r="J1460" s="24"/>
      <c r="K1460" s="243">
        <v>42208</v>
      </c>
      <c r="L1460" s="272" t="s">
        <v>6417</v>
      </c>
      <c r="M1460" s="476"/>
      <c r="N1460" s="374">
        <v>114645000</v>
      </c>
    </row>
    <row r="1461" spans="1:14" ht="38.25">
      <c r="A1461" s="903">
        <v>26</v>
      </c>
      <c r="B1461" s="903"/>
      <c r="C1461" s="42" t="s">
        <v>1429</v>
      </c>
      <c r="D1461" s="24" t="s">
        <v>3216</v>
      </c>
      <c r="E1461" s="24" t="s">
        <v>3217</v>
      </c>
      <c r="F1461" s="275" t="s">
        <v>3218</v>
      </c>
      <c r="G1461" s="24" t="s">
        <v>7059</v>
      </c>
      <c r="H1461" s="42" t="s">
        <v>8100</v>
      </c>
      <c r="I1461" s="48"/>
      <c r="J1461" s="24"/>
      <c r="K1461" s="243">
        <v>42191</v>
      </c>
      <c r="L1461" s="272" t="s">
        <v>7060</v>
      </c>
      <c r="M1461" s="476"/>
      <c r="N1461" s="374">
        <v>10200000</v>
      </c>
    </row>
    <row r="1462" spans="1:14" ht="38.25">
      <c r="A1462" s="904"/>
      <c r="B1462" s="904"/>
      <c r="C1462" s="266" t="s">
        <v>3526</v>
      </c>
      <c r="D1462" s="267" t="s">
        <v>3527</v>
      </c>
      <c r="E1462" s="267" t="s">
        <v>3217</v>
      </c>
      <c r="F1462" s="279" t="s">
        <v>3218</v>
      </c>
      <c r="G1462" s="267" t="s">
        <v>3528</v>
      </c>
      <c r="H1462" s="266" t="s">
        <v>8100</v>
      </c>
      <c r="I1462" s="268"/>
      <c r="J1462" s="267"/>
      <c r="K1462" s="276">
        <v>42191</v>
      </c>
      <c r="L1462" s="277" t="s">
        <v>3529</v>
      </c>
      <c r="M1462" s="475"/>
      <c r="N1462" s="374">
        <v>5200000</v>
      </c>
    </row>
    <row r="1463" spans="1:14" ht="38.25">
      <c r="A1463" s="266">
        <v>27</v>
      </c>
      <c r="B1463" s="42"/>
      <c r="C1463" s="267" t="s">
        <v>3530</v>
      </c>
      <c r="D1463" s="267" t="s">
        <v>3531</v>
      </c>
      <c r="E1463" s="267" t="s">
        <v>3532</v>
      </c>
      <c r="F1463" s="275" t="s">
        <v>6457</v>
      </c>
      <c r="G1463" s="267" t="s">
        <v>6458</v>
      </c>
      <c r="H1463" s="266" t="s">
        <v>8100</v>
      </c>
      <c r="I1463" s="268"/>
      <c r="J1463" s="267"/>
      <c r="K1463" s="276">
        <v>42377</v>
      </c>
      <c r="L1463" s="277" t="s">
        <v>6459</v>
      </c>
      <c r="M1463" s="475"/>
      <c r="N1463" s="374">
        <v>3500000</v>
      </c>
    </row>
    <row r="1464" spans="1:14" ht="38.25">
      <c r="A1464" s="266">
        <v>28</v>
      </c>
      <c r="B1464" s="42"/>
      <c r="C1464" s="267" t="s">
        <v>3530</v>
      </c>
      <c r="D1464" s="267" t="s">
        <v>3531</v>
      </c>
      <c r="E1464" s="267" t="s">
        <v>3532</v>
      </c>
      <c r="F1464" s="275" t="s">
        <v>6460</v>
      </c>
      <c r="G1464" s="267" t="s">
        <v>5081</v>
      </c>
      <c r="H1464" s="266" t="s">
        <v>8100</v>
      </c>
      <c r="I1464" s="268"/>
      <c r="J1464" s="267"/>
      <c r="K1464" s="276">
        <v>42377</v>
      </c>
      <c r="L1464" s="277" t="s">
        <v>5082</v>
      </c>
      <c r="M1464" s="475"/>
      <c r="N1464" s="374">
        <v>70000000</v>
      </c>
    </row>
    <row r="1465" spans="1:14" ht="38.25">
      <c r="A1465" s="266">
        <v>29</v>
      </c>
      <c r="B1465" s="42"/>
      <c r="C1465" s="267" t="s">
        <v>5083</v>
      </c>
      <c r="D1465" s="267" t="s">
        <v>5084</v>
      </c>
      <c r="E1465" s="267" t="s">
        <v>7613</v>
      </c>
      <c r="F1465" s="275" t="s">
        <v>6289</v>
      </c>
      <c r="G1465" s="267" t="s">
        <v>6290</v>
      </c>
      <c r="H1465" s="266" t="s">
        <v>8100</v>
      </c>
      <c r="I1465" s="268"/>
      <c r="J1465" s="267"/>
      <c r="K1465" s="276">
        <v>42396</v>
      </c>
      <c r="L1465" s="277" t="s">
        <v>8387</v>
      </c>
      <c r="M1465" s="480"/>
      <c r="N1465" s="374">
        <v>495000</v>
      </c>
    </row>
    <row r="1466" spans="1:14" ht="38.25">
      <c r="A1466" s="266">
        <v>30</v>
      </c>
      <c r="B1466" s="42"/>
      <c r="C1466" s="267" t="s">
        <v>4377</v>
      </c>
      <c r="D1466" s="267" t="s">
        <v>2527</v>
      </c>
      <c r="E1466" s="267" t="s">
        <v>323</v>
      </c>
      <c r="F1466" s="275" t="s">
        <v>324</v>
      </c>
      <c r="G1466" s="267" t="s">
        <v>325</v>
      </c>
      <c r="H1466" s="266" t="s">
        <v>8100</v>
      </c>
      <c r="I1466" s="268"/>
      <c r="J1466" s="267"/>
      <c r="K1466" s="276">
        <v>42376</v>
      </c>
      <c r="L1466" s="277" t="s">
        <v>326</v>
      </c>
      <c r="M1466" s="475"/>
      <c r="N1466" s="374">
        <v>3000000</v>
      </c>
    </row>
    <row r="1467" spans="1:14" ht="38.25">
      <c r="A1467" s="266">
        <v>31</v>
      </c>
      <c r="B1467" s="42"/>
      <c r="C1467" s="267" t="s">
        <v>4377</v>
      </c>
      <c r="D1467" s="267" t="s">
        <v>2527</v>
      </c>
      <c r="E1467" s="267" t="s">
        <v>323</v>
      </c>
      <c r="F1467" s="275" t="s">
        <v>3516</v>
      </c>
      <c r="G1467" s="267" t="s">
        <v>3517</v>
      </c>
      <c r="H1467" s="266" t="s">
        <v>8100</v>
      </c>
      <c r="I1467" s="268"/>
      <c r="J1467" s="267"/>
      <c r="K1467" s="276">
        <v>42376</v>
      </c>
      <c r="L1467" s="277" t="s">
        <v>2838</v>
      </c>
      <c r="M1467" s="475"/>
      <c r="N1467" s="374">
        <v>120000000</v>
      </c>
    </row>
    <row r="1468" spans="1:14" ht="38.25">
      <c r="A1468" s="266">
        <v>32</v>
      </c>
      <c r="B1468" s="42"/>
      <c r="C1468" s="24" t="s">
        <v>2839</v>
      </c>
      <c r="D1468" s="24" t="s">
        <v>5796</v>
      </c>
      <c r="E1468" s="24" t="s">
        <v>2840</v>
      </c>
      <c r="F1468" s="275" t="s">
        <v>2841</v>
      </c>
      <c r="G1468" s="24" t="s">
        <v>2842</v>
      </c>
      <c r="H1468" s="42" t="s">
        <v>8100</v>
      </c>
      <c r="I1468" s="48"/>
      <c r="J1468" s="24"/>
      <c r="K1468" s="243">
        <v>42348</v>
      </c>
      <c r="L1468" s="272" t="s">
        <v>2843</v>
      </c>
      <c r="M1468" s="476"/>
      <c r="N1468" s="374">
        <v>17201000</v>
      </c>
    </row>
    <row r="1469" spans="1:14" ht="38.25">
      <c r="A1469" s="266">
        <v>33</v>
      </c>
      <c r="B1469" s="42"/>
      <c r="C1469" s="24" t="s">
        <v>8388</v>
      </c>
      <c r="D1469" s="24" t="s">
        <v>8389</v>
      </c>
      <c r="E1469" s="24" t="s">
        <v>8390</v>
      </c>
      <c r="F1469" s="275" t="s">
        <v>7640</v>
      </c>
      <c r="G1469" s="24" t="s">
        <v>7641</v>
      </c>
      <c r="H1469" s="42" t="s">
        <v>8100</v>
      </c>
      <c r="I1469" s="48"/>
      <c r="J1469" s="24"/>
      <c r="K1469" s="243">
        <v>42461</v>
      </c>
      <c r="L1469" s="272" t="s">
        <v>7642</v>
      </c>
      <c r="M1469" s="476"/>
      <c r="N1469" s="374">
        <v>84954300</v>
      </c>
    </row>
    <row r="1470" spans="1:14" ht="38.25">
      <c r="A1470" s="266">
        <v>34</v>
      </c>
      <c r="B1470" s="42"/>
      <c r="C1470" s="24" t="s">
        <v>7643</v>
      </c>
      <c r="D1470" s="24" t="s">
        <v>7644</v>
      </c>
      <c r="E1470" s="24" t="s">
        <v>7645</v>
      </c>
      <c r="F1470" s="275" t="s">
        <v>7646</v>
      </c>
      <c r="G1470" s="24" t="s">
        <v>7647</v>
      </c>
      <c r="H1470" s="42" t="s">
        <v>8100</v>
      </c>
      <c r="I1470" s="48"/>
      <c r="J1470" s="24"/>
      <c r="K1470" s="243">
        <v>42474</v>
      </c>
      <c r="L1470" s="272" t="s">
        <v>6835</v>
      </c>
      <c r="M1470" s="476"/>
      <c r="N1470" s="374">
        <v>9600000</v>
      </c>
    </row>
    <row r="1471" spans="1:14" ht="38.25">
      <c r="A1471" s="266">
        <v>35</v>
      </c>
      <c r="B1471" s="42"/>
      <c r="C1471" s="24" t="s">
        <v>1060</v>
      </c>
      <c r="D1471" s="24" t="s">
        <v>2527</v>
      </c>
      <c r="E1471" s="24" t="s">
        <v>3258</v>
      </c>
      <c r="F1471" s="275" t="s">
        <v>3259</v>
      </c>
      <c r="G1471" s="24" t="s">
        <v>3260</v>
      </c>
      <c r="H1471" s="42" t="s">
        <v>8100</v>
      </c>
      <c r="I1471" s="48"/>
      <c r="J1471" s="24"/>
      <c r="K1471" s="243">
        <v>42531</v>
      </c>
      <c r="L1471" s="272" t="s">
        <v>3261</v>
      </c>
      <c r="M1471" s="476"/>
      <c r="N1471" s="374">
        <v>9635000</v>
      </c>
    </row>
    <row r="1472" spans="1:14" ht="38.25">
      <c r="A1472" s="266">
        <v>36</v>
      </c>
      <c r="B1472" s="42"/>
      <c r="C1472" s="24" t="s">
        <v>3262</v>
      </c>
      <c r="D1472" s="24" t="s">
        <v>2527</v>
      </c>
      <c r="E1472" s="24" t="s">
        <v>3263</v>
      </c>
      <c r="F1472" s="275" t="s">
        <v>3264</v>
      </c>
      <c r="G1472" s="24" t="s">
        <v>3265</v>
      </c>
      <c r="H1472" s="42" t="s">
        <v>8100</v>
      </c>
      <c r="I1472" s="48"/>
      <c r="J1472" s="24"/>
      <c r="K1472" s="243">
        <v>42531</v>
      </c>
      <c r="L1472" s="272" t="s">
        <v>3266</v>
      </c>
      <c r="M1472" s="476"/>
      <c r="N1472" s="374">
        <v>30000000</v>
      </c>
    </row>
    <row r="1473" spans="1:14" ht="38.25">
      <c r="A1473" s="266">
        <v>37</v>
      </c>
      <c r="B1473" s="42"/>
      <c r="C1473" s="24" t="s">
        <v>3262</v>
      </c>
      <c r="D1473" s="24" t="s">
        <v>2527</v>
      </c>
      <c r="E1473" s="24" t="s">
        <v>3267</v>
      </c>
      <c r="F1473" s="275" t="s">
        <v>3268</v>
      </c>
      <c r="G1473" s="24" t="s">
        <v>8338</v>
      </c>
      <c r="H1473" s="42" t="s">
        <v>8100</v>
      </c>
      <c r="I1473" s="48"/>
      <c r="J1473" s="24"/>
      <c r="K1473" s="243">
        <v>42531</v>
      </c>
      <c r="L1473" s="272" t="s">
        <v>8339</v>
      </c>
      <c r="M1473" s="481"/>
      <c r="N1473" s="374">
        <v>750000</v>
      </c>
    </row>
    <row r="1474" spans="1:14" ht="38.25">
      <c r="A1474" s="266">
        <v>38</v>
      </c>
      <c r="B1474" s="42"/>
      <c r="C1474" s="24" t="s">
        <v>8340</v>
      </c>
      <c r="D1474" s="24" t="s">
        <v>2527</v>
      </c>
      <c r="E1474" s="24" t="s">
        <v>5726</v>
      </c>
      <c r="F1474" s="275" t="s">
        <v>5727</v>
      </c>
      <c r="G1474" s="24" t="s">
        <v>8391</v>
      </c>
      <c r="H1474" s="42" t="s">
        <v>8100</v>
      </c>
      <c r="I1474" s="48"/>
      <c r="J1474" s="24"/>
      <c r="K1474" s="243">
        <v>42531</v>
      </c>
      <c r="L1474" s="272" t="s">
        <v>7639</v>
      </c>
      <c r="M1474" s="476"/>
      <c r="N1474" s="374">
        <v>13000000</v>
      </c>
    </row>
    <row r="1475" spans="1:14" ht="38.25">
      <c r="A1475" s="266">
        <v>39</v>
      </c>
      <c r="B1475" s="42"/>
      <c r="C1475" s="24" t="s">
        <v>7146</v>
      </c>
      <c r="D1475" s="24" t="s">
        <v>3531</v>
      </c>
      <c r="E1475" s="24" t="s">
        <v>7147</v>
      </c>
      <c r="F1475" s="275" t="s">
        <v>7148</v>
      </c>
      <c r="G1475" s="24" t="s">
        <v>7073</v>
      </c>
      <c r="H1475" s="42" t="s">
        <v>8100</v>
      </c>
      <c r="I1475" s="48"/>
      <c r="J1475" s="24"/>
      <c r="K1475" s="243">
        <v>42537</v>
      </c>
      <c r="L1475" s="272" t="s">
        <v>7074</v>
      </c>
      <c r="M1475" s="476"/>
      <c r="N1475" s="374">
        <v>11519000</v>
      </c>
    </row>
    <row r="1476" spans="1:14" ht="38.25">
      <c r="A1476" s="266">
        <v>40</v>
      </c>
      <c r="B1476" s="42"/>
      <c r="C1476" s="24" t="s">
        <v>7342</v>
      </c>
      <c r="D1476" s="24" t="s">
        <v>2527</v>
      </c>
      <c r="E1476" s="24" t="s">
        <v>7343</v>
      </c>
      <c r="F1476" s="275" t="s">
        <v>7344</v>
      </c>
      <c r="G1476" s="24" t="s">
        <v>7345</v>
      </c>
      <c r="H1476" s="42" t="s">
        <v>8100</v>
      </c>
      <c r="I1476" s="48"/>
      <c r="J1476" s="24"/>
      <c r="K1476" s="243">
        <v>42565</v>
      </c>
      <c r="L1476" s="272" t="s">
        <v>7346</v>
      </c>
      <c r="M1476" s="476"/>
      <c r="N1476" s="374">
        <v>68200000</v>
      </c>
    </row>
    <row r="1477" spans="1:14" ht="38.25">
      <c r="A1477" s="266">
        <v>41</v>
      </c>
      <c r="B1477" s="42"/>
      <c r="C1477" s="24" t="s">
        <v>7347</v>
      </c>
      <c r="D1477" s="24" t="s">
        <v>8389</v>
      </c>
      <c r="E1477" s="24" t="s">
        <v>7348</v>
      </c>
      <c r="F1477" s="275" t="s">
        <v>7349</v>
      </c>
      <c r="G1477" s="24" t="s">
        <v>7350</v>
      </c>
      <c r="H1477" s="42" t="s">
        <v>8100</v>
      </c>
      <c r="I1477" s="48"/>
      <c r="J1477" s="24"/>
      <c r="K1477" s="243">
        <v>42565</v>
      </c>
      <c r="L1477" s="272" t="s">
        <v>7351</v>
      </c>
      <c r="M1477" s="476"/>
      <c r="N1477" s="374">
        <v>13621500</v>
      </c>
    </row>
    <row r="1478" spans="1:14" ht="51">
      <c r="A1478" s="266">
        <v>42</v>
      </c>
      <c r="B1478" s="42"/>
      <c r="C1478" s="24" t="s">
        <v>5702</v>
      </c>
      <c r="D1478" s="24" t="s">
        <v>5703</v>
      </c>
      <c r="E1478" s="24" t="s">
        <v>5704</v>
      </c>
      <c r="F1478" s="275" t="s">
        <v>5705</v>
      </c>
      <c r="G1478" s="24" t="s">
        <v>5706</v>
      </c>
      <c r="H1478" s="42" t="s">
        <v>8100</v>
      </c>
      <c r="I1478" s="48"/>
      <c r="J1478" s="24"/>
      <c r="K1478" s="243">
        <v>42570</v>
      </c>
      <c r="L1478" s="272" t="s">
        <v>7246</v>
      </c>
      <c r="M1478" s="476"/>
      <c r="N1478" s="374">
        <v>86467000</v>
      </c>
    </row>
    <row r="1479" spans="1:14" ht="51">
      <c r="A1479" s="266">
        <v>43</v>
      </c>
      <c r="B1479" s="42"/>
      <c r="C1479" s="24" t="s">
        <v>5702</v>
      </c>
      <c r="D1479" s="24" t="s">
        <v>5703</v>
      </c>
      <c r="E1479" s="24" t="s">
        <v>4528</v>
      </c>
      <c r="F1479" s="275" t="s">
        <v>4529</v>
      </c>
      <c r="G1479" s="24" t="s">
        <v>4530</v>
      </c>
      <c r="H1479" s="42" t="s">
        <v>8100</v>
      </c>
      <c r="I1479" s="48"/>
      <c r="J1479" s="24"/>
      <c r="K1479" s="243">
        <v>42570</v>
      </c>
      <c r="L1479" s="272" t="s">
        <v>4062</v>
      </c>
      <c r="M1479" s="476"/>
      <c r="N1479" s="374">
        <v>47480000</v>
      </c>
    </row>
    <row r="1480" spans="1:14" ht="38.25">
      <c r="A1480" s="266">
        <v>44</v>
      </c>
      <c r="B1480" s="482"/>
      <c r="C1480" s="397" t="s">
        <v>4063</v>
      </c>
      <c r="D1480" s="397" t="s">
        <v>5796</v>
      </c>
      <c r="E1480" s="397" t="s">
        <v>4064</v>
      </c>
      <c r="F1480" s="486" t="s">
        <v>4065</v>
      </c>
      <c r="G1480" s="397" t="s">
        <v>4066</v>
      </c>
      <c r="H1480" s="482" t="s">
        <v>8100</v>
      </c>
      <c r="I1480" s="335"/>
      <c r="J1480" s="397"/>
      <c r="K1480" s="487">
        <v>42577</v>
      </c>
      <c r="L1480" s="487" t="s">
        <v>4067</v>
      </c>
      <c r="M1480" s="481"/>
      <c r="N1480" s="474">
        <v>149065727</v>
      </c>
    </row>
    <row r="1481" spans="1:14" ht="38.25">
      <c r="A1481" s="266">
        <v>45</v>
      </c>
      <c r="B1481" s="42"/>
      <c r="C1481" s="24" t="s">
        <v>4063</v>
      </c>
      <c r="D1481" s="24" t="s">
        <v>5796</v>
      </c>
      <c r="E1481" s="24" t="s">
        <v>6483</v>
      </c>
      <c r="F1481" s="275" t="s">
        <v>6484</v>
      </c>
      <c r="G1481" s="24" t="s">
        <v>6485</v>
      </c>
      <c r="H1481" s="42" t="s">
        <v>8100</v>
      </c>
      <c r="I1481" s="48"/>
      <c r="J1481" s="24"/>
      <c r="K1481" s="243">
        <v>42577</v>
      </c>
      <c r="L1481" s="272" t="s">
        <v>6486</v>
      </c>
      <c r="M1481" s="476"/>
      <c r="N1481" s="374">
        <v>146142869</v>
      </c>
    </row>
    <row r="1482" spans="1:14" ht="38.25">
      <c r="A1482" s="266">
        <v>46</v>
      </c>
      <c r="B1482" s="42"/>
      <c r="C1482" s="24" t="s">
        <v>4063</v>
      </c>
      <c r="D1482" s="24" t="s">
        <v>5796</v>
      </c>
      <c r="E1482" s="24" t="s">
        <v>6487</v>
      </c>
      <c r="F1482" s="275" t="s">
        <v>6488</v>
      </c>
      <c r="G1482" s="24" t="s">
        <v>7842</v>
      </c>
      <c r="H1482" s="42" t="s">
        <v>8100</v>
      </c>
      <c r="I1482" s="48"/>
      <c r="J1482" s="24"/>
      <c r="K1482" s="243">
        <v>42577</v>
      </c>
      <c r="L1482" s="272" t="s">
        <v>7843</v>
      </c>
      <c r="M1482" s="476"/>
      <c r="N1482" s="374">
        <v>194857159</v>
      </c>
    </row>
    <row r="1483" spans="1:14" ht="38.25">
      <c r="A1483" s="266">
        <v>47</v>
      </c>
      <c r="B1483" s="42"/>
      <c r="C1483" s="24" t="s">
        <v>4063</v>
      </c>
      <c r="D1483" s="24" t="s">
        <v>5796</v>
      </c>
      <c r="E1483" s="24" t="s">
        <v>1309</v>
      </c>
      <c r="F1483" s="275" t="s">
        <v>1310</v>
      </c>
      <c r="G1483" s="24" t="s">
        <v>1311</v>
      </c>
      <c r="H1483" s="42" t="s">
        <v>8100</v>
      </c>
      <c r="I1483" s="48"/>
      <c r="J1483" s="24"/>
      <c r="K1483" s="243">
        <v>42577</v>
      </c>
      <c r="L1483" s="272" t="s">
        <v>1312</v>
      </c>
      <c r="M1483" s="476"/>
      <c r="N1483" s="374">
        <v>77942864</v>
      </c>
    </row>
    <row r="1484" spans="1:14" ht="38.25">
      <c r="A1484" s="266">
        <v>48</v>
      </c>
      <c r="B1484" s="42"/>
      <c r="C1484" s="24" t="s">
        <v>4063</v>
      </c>
      <c r="D1484" s="24" t="s">
        <v>5796</v>
      </c>
      <c r="E1484" s="24" t="s">
        <v>1459</v>
      </c>
      <c r="F1484" s="275" t="s">
        <v>1460</v>
      </c>
      <c r="G1484" s="24" t="s">
        <v>1461</v>
      </c>
      <c r="H1484" s="42" t="s">
        <v>8100</v>
      </c>
      <c r="I1484" s="48"/>
      <c r="J1484" s="24"/>
      <c r="K1484" s="243">
        <v>42577</v>
      </c>
      <c r="L1484" s="272" t="s">
        <v>80</v>
      </c>
      <c r="M1484" s="476"/>
      <c r="N1484" s="374">
        <v>146142869</v>
      </c>
    </row>
    <row r="1485" spans="1:14" ht="38.25">
      <c r="A1485" s="266">
        <v>49</v>
      </c>
      <c r="B1485" s="42"/>
      <c r="C1485" s="24" t="s">
        <v>4063</v>
      </c>
      <c r="D1485" s="24" t="s">
        <v>5796</v>
      </c>
      <c r="E1485" s="24" t="s">
        <v>81</v>
      </c>
      <c r="F1485" s="275" t="s">
        <v>82</v>
      </c>
      <c r="G1485" s="24" t="s">
        <v>83</v>
      </c>
      <c r="H1485" s="42" t="s">
        <v>8100</v>
      </c>
      <c r="I1485" s="48"/>
      <c r="J1485" s="24"/>
      <c r="K1485" s="243">
        <v>42577</v>
      </c>
      <c r="L1485" s="272" t="s">
        <v>2381</v>
      </c>
      <c r="M1485" s="476"/>
      <c r="N1485" s="374">
        <v>409200049</v>
      </c>
    </row>
    <row r="1486" spans="1:14" ht="38.25">
      <c r="A1486" s="266">
        <v>50</v>
      </c>
      <c r="B1486" s="42"/>
      <c r="C1486" s="24" t="s">
        <v>4063</v>
      </c>
      <c r="D1486" s="24" t="s">
        <v>5796</v>
      </c>
      <c r="E1486" s="24" t="s">
        <v>2382</v>
      </c>
      <c r="F1486" s="275" t="s">
        <v>2383</v>
      </c>
      <c r="G1486" s="24" t="s">
        <v>2384</v>
      </c>
      <c r="H1486" s="42" t="s">
        <v>8100</v>
      </c>
      <c r="I1486" s="48"/>
      <c r="J1486" s="24"/>
      <c r="K1486" s="243">
        <v>42577</v>
      </c>
      <c r="L1486" s="272" t="s">
        <v>2385</v>
      </c>
      <c r="M1486" s="476"/>
      <c r="N1486" s="374">
        <v>292285738</v>
      </c>
    </row>
    <row r="1487" spans="1:14" ht="38.25">
      <c r="A1487" s="266">
        <v>51</v>
      </c>
      <c r="B1487" s="42"/>
      <c r="C1487" s="24" t="s">
        <v>4063</v>
      </c>
      <c r="D1487" s="24" t="s">
        <v>5796</v>
      </c>
      <c r="E1487" s="24" t="s">
        <v>2386</v>
      </c>
      <c r="F1487" s="275" t="s">
        <v>2387</v>
      </c>
      <c r="G1487" s="24" t="s">
        <v>2384</v>
      </c>
      <c r="H1487" s="42" t="s">
        <v>8100</v>
      </c>
      <c r="I1487" s="48"/>
      <c r="J1487" s="24"/>
      <c r="K1487" s="243">
        <v>42577</v>
      </c>
      <c r="L1487" s="272" t="s">
        <v>2388</v>
      </c>
      <c r="M1487" s="476"/>
      <c r="N1487" s="374">
        <v>292285738</v>
      </c>
    </row>
    <row r="1488" spans="1:14" ht="38.25">
      <c r="A1488" s="266">
        <v>52</v>
      </c>
      <c r="B1488" s="42"/>
      <c r="C1488" s="24" t="s">
        <v>4063</v>
      </c>
      <c r="D1488" s="24" t="s">
        <v>5796</v>
      </c>
      <c r="E1488" s="24" t="s">
        <v>2389</v>
      </c>
      <c r="F1488" s="275" t="s">
        <v>2390</v>
      </c>
      <c r="G1488" s="24" t="s">
        <v>9054</v>
      </c>
      <c r="H1488" s="42" t="s">
        <v>8100</v>
      </c>
      <c r="I1488" s="48"/>
      <c r="J1488" s="24"/>
      <c r="K1488" s="243">
        <v>42577</v>
      </c>
      <c r="L1488" s="272" t="s">
        <v>2391</v>
      </c>
      <c r="M1488" s="476"/>
      <c r="N1488" s="374">
        <v>102300008</v>
      </c>
    </row>
    <row r="1489" spans="1:14" ht="38.25">
      <c r="A1489" s="266">
        <v>53</v>
      </c>
      <c r="B1489" s="42"/>
      <c r="C1489" s="24" t="s">
        <v>4063</v>
      </c>
      <c r="D1489" s="24" t="s">
        <v>5796</v>
      </c>
      <c r="E1489" s="24" t="s">
        <v>2392</v>
      </c>
      <c r="F1489" s="275" t="s">
        <v>2393</v>
      </c>
      <c r="G1489" s="24" t="s">
        <v>2394</v>
      </c>
      <c r="H1489" s="42" t="s">
        <v>8100</v>
      </c>
      <c r="I1489" s="48"/>
      <c r="J1489" s="24"/>
      <c r="K1489" s="243">
        <v>42577</v>
      </c>
      <c r="L1489" s="272" t="s">
        <v>2395</v>
      </c>
      <c r="M1489" s="476"/>
      <c r="N1489" s="374">
        <v>107171437</v>
      </c>
    </row>
    <row r="1490" spans="1:14" ht="38.25">
      <c r="A1490" s="266">
        <v>54</v>
      </c>
      <c r="B1490" s="42"/>
      <c r="C1490" s="24" t="s">
        <v>3904</v>
      </c>
      <c r="D1490" s="24" t="s">
        <v>3531</v>
      </c>
      <c r="E1490" s="24" t="s">
        <v>3905</v>
      </c>
      <c r="F1490" s="275" t="s">
        <v>3906</v>
      </c>
      <c r="G1490" s="24" t="s">
        <v>3907</v>
      </c>
      <c r="H1490" s="42" t="s">
        <v>8100</v>
      </c>
      <c r="I1490" s="48"/>
      <c r="J1490" s="24"/>
      <c r="K1490" s="243">
        <v>42594</v>
      </c>
      <c r="L1490" s="272" t="s">
        <v>3908</v>
      </c>
      <c r="M1490" s="476"/>
      <c r="N1490" s="374">
        <v>5500000</v>
      </c>
    </row>
    <row r="1491" spans="1:14" ht="38.25">
      <c r="A1491" s="266">
        <v>55</v>
      </c>
      <c r="B1491" s="42"/>
      <c r="C1491" s="24" t="s">
        <v>3909</v>
      </c>
      <c r="D1491" s="24" t="s">
        <v>3531</v>
      </c>
      <c r="E1491" s="24" t="s">
        <v>3910</v>
      </c>
      <c r="F1491" s="275" t="s">
        <v>3911</v>
      </c>
      <c r="G1491" s="24" t="s">
        <v>3912</v>
      </c>
      <c r="H1491" s="42" t="s">
        <v>8100</v>
      </c>
      <c r="I1491" s="48" t="s">
        <v>3913</v>
      </c>
      <c r="J1491" s="24"/>
      <c r="K1491" s="243">
        <v>42598</v>
      </c>
      <c r="L1491" s="272" t="s">
        <v>3914</v>
      </c>
      <c r="M1491" s="476"/>
      <c r="N1491" s="374">
        <v>9110000</v>
      </c>
    </row>
    <row r="1492" spans="1:14" ht="38.25">
      <c r="A1492" s="266">
        <v>56</v>
      </c>
      <c r="B1492" s="42"/>
      <c r="C1492" s="24" t="s">
        <v>3909</v>
      </c>
      <c r="D1492" s="24" t="s">
        <v>3531</v>
      </c>
      <c r="E1492" s="24" t="s">
        <v>3915</v>
      </c>
      <c r="F1492" s="275" t="s">
        <v>3916</v>
      </c>
      <c r="G1492" s="24" t="s">
        <v>3917</v>
      </c>
      <c r="H1492" s="42" t="s">
        <v>8100</v>
      </c>
      <c r="I1492" s="48"/>
      <c r="J1492" s="24"/>
      <c r="K1492" s="243">
        <v>42598</v>
      </c>
      <c r="L1492" s="272" t="s">
        <v>3918</v>
      </c>
      <c r="M1492" s="476"/>
      <c r="N1492" s="374">
        <v>8589250</v>
      </c>
    </row>
    <row r="1493" spans="1:14" ht="38.25">
      <c r="A1493" s="266">
        <v>57</v>
      </c>
      <c r="B1493" s="42"/>
      <c r="C1493" s="24" t="s">
        <v>3919</v>
      </c>
      <c r="D1493" s="24" t="s">
        <v>2527</v>
      </c>
      <c r="E1493" s="24" t="s">
        <v>411</v>
      </c>
      <c r="F1493" s="275" t="s">
        <v>6833</v>
      </c>
      <c r="G1493" s="24" t="s">
        <v>6834</v>
      </c>
      <c r="H1493" s="42" t="s">
        <v>8100</v>
      </c>
      <c r="I1493" s="48"/>
      <c r="J1493" s="24"/>
      <c r="K1493" s="243">
        <v>42604</v>
      </c>
      <c r="L1493" s="272" t="s">
        <v>5265</v>
      </c>
      <c r="M1493" s="476"/>
      <c r="N1493" s="374">
        <v>24570000</v>
      </c>
    </row>
    <row r="1494" spans="1:14" ht="38.25">
      <c r="A1494" s="266">
        <v>58</v>
      </c>
      <c r="B1494" s="42"/>
      <c r="C1494" s="24" t="s">
        <v>7593</v>
      </c>
      <c r="D1494" s="24" t="s">
        <v>3531</v>
      </c>
      <c r="E1494" s="24" t="s">
        <v>411</v>
      </c>
      <c r="F1494" s="275" t="s">
        <v>4531</v>
      </c>
      <c r="G1494" s="24" t="s">
        <v>7594</v>
      </c>
      <c r="H1494" s="42" t="s">
        <v>8100</v>
      </c>
      <c r="I1494" s="48"/>
      <c r="J1494" s="24"/>
      <c r="K1494" s="243">
        <v>42606</v>
      </c>
      <c r="L1494" s="272" t="s">
        <v>4532</v>
      </c>
      <c r="M1494" s="476"/>
      <c r="N1494" s="374">
        <v>22000000</v>
      </c>
    </row>
    <row r="1495" spans="1:14" ht="38.25">
      <c r="A1495" s="266">
        <v>59</v>
      </c>
      <c r="B1495" s="42"/>
      <c r="C1495" s="267" t="s">
        <v>5187</v>
      </c>
      <c r="D1495" s="267" t="s">
        <v>7644</v>
      </c>
      <c r="E1495" s="267" t="s">
        <v>5188</v>
      </c>
      <c r="F1495" s="275" t="s">
        <v>5189</v>
      </c>
      <c r="G1495" s="267" t="s">
        <v>5190</v>
      </c>
      <c r="H1495" s="42" t="s">
        <v>8100</v>
      </c>
      <c r="I1495" s="48"/>
      <c r="J1495" s="24"/>
      <c r="K1495" s="243">
        <v>42618</v>
      </c>
      <c r="L1495" s="277" t="s">
        <v>5225</v>
      </c>
      <c r="M1495" s="475"/>
      <c r="N1495" s="374">
        <v>20000000</v>
      </c>
    </row>
    <row r="1496" spans="1:14" ht="38.25">
      <c r="A1496" s="266">
        <v>60</v>
      </c>
      <c r="B1496" s="42"/>
      <c r="C1496" s="267" t="s">
        <v>3689</v>
      </c>
      <c r="D1496" s="267" t="s">
        <v>7644</v>
      </c>
      <c r="E1496" s="267" t="s">
        <v>5188</v>
      </c>
      <c r="F1496" s="275" t="s">
        <v>1835</v>
      </c>
      <c r="G1496" s="267" t="s">
        <v>1836</v>
      </c>
      <c r="H1496" s="42" t="s">
        <v>8100</v>
      </c>
      <c r="I1496" s="48"/>
      <c r="J1496" s="24"/>
      <c r="K1496" s="243">
        <v>42618</v>
      </c>
      <c r="L1496" s="277" t="s">
        <v>1837</v>
      </c>
      <c r="M1496" s="475"/>
      <c r="N1496" s="374">
        <v>10000000</v>
      </c>
    </row>
    <row r="1497" spans="1:14" ht="38.25">
      <c r="A1497" s="266">
        <v>61</v>
      </c>
      <c r="B1497" s="42"/>
      <c r="C1497" s="267" t="s">
        <v>1839</v>
      </c>
      <c r="D1497" s="267" t="s">
        <v>3531</v>
      </c>
      <c r="E1497" s="267" t="s">
        <v>1840</v>
      </c>
      <c r="F1497" s="275" t="s">
        <v>1841</v>
      </c>
      <c r="G1497" s="267" t="s">
        <v>1842</v>
      </c>
      <c r="H1497" s="42" t="s">
        <v>8100</v>
      </c>
      <c r="I1497" s="48"/>
      <c r="J1497" s="24"/>
      <c r="K1497" s="243">
        <v>42620</v>
      </c>
      <c r="L1497" s="277" t="s">
        <v>1843</v>
      </c>
      <c r="M1497" s="475"/>
      <c r="N1497" s="374">
        <v>10510000</v>
      </c>
    </row>
    <row r="1498" spans="1:14" ht="38.25">
      <c r="A1498" s="266">
        <v>62</v>
      </c>
      <c r="B1498" s="42"/>
      <c r="C1498" s="267" t="s">
        <v>1844</v>
      </c>
      <c r="D1498" s="267" t="s">
        <v>7830</v>
      </c>
      <c r="E1498" s="267" t="s">
        <v>5667</v>
      </c>
      <c r="F1498" s="275" t="s">
        <v>5668</v>
      </c>
      <c r="G1498" s="267" t="s">
        <v>5669</v>
      </c>
      <c r="H1498" s="42" t="s">
        <v>8100</v>
      </c>
      <c r="I1498" s="48"/>
      <c r="J1498" s="24"/>
      <c r="K1498" s="243">
        <v>42625</v>
      </c>
      <c r="L1498" s="277" t="s">
        <v>5670</v>
      </c>
      <c r="M1498" s="475"/>
      <c r="N1498" s="374">
        <v>4600000</v>
      </c>
    </row>
    <row r="1499" spans="1:14" ht="38.25">
      <c r="A1499" s="266">
        <v>63</v>
      </c>
      <c r="B1499" s="42"/>
      <c r="C1499" s="267" t="s">
        <v>3741</v>
      </c>
      <c r="D1499" s="267" t="s">
        <v>2889</v>
      </c>
      <c r="E1499" s="267" t="s">
        <v>3742</v>
      </c>
      <c r="F1499" s="275" t="s">
        <v>3743</v>
      </c>
      <c r="G1499" s="267" t="s">
        <v>1836</v>
      </c>
      <c r="H1499" s="42" t="s">
        <v>8100</v>
      </c>
      <c r="I1499" s="48"/>
      <c r="J1499" s="24"/>
      <c r="K1499" s="243">
        <v>42621</v>
      </c>
      <c r="L1499" s="277" t="s">
        <v>3744</v>
      </c>
      <c r="M1499" s="475"/>
      <c r="N1499" s="374">
        <v>10000000</v>
      </c>
    </row>
    <row r="1500" spans="1:14" ht="38.25">
      <c r="A1500" s="266">
        <v>64</v>
      </c>
      <c r="B1500" s="42"/>
      <c r="C1500" s="267" t="s">
        <v>3745</v>
      </c>
      <c r="D1500" s="267" t="s">
        <v>2889</v>
      </c>
      <c r="E1500" s="267" t="s">
        <v>3742</v>
      </c>
      <c r="F1500" s="275" t="s">
        <v>3746</v>
      </c>
      <c r="G1500" s="267" t="s">
        <v>3747</v>
      </c>
      <c r="H1500" s="42" t="s">
        <v>8100</v>
      </c>
      <c r="I1500" s="48"/>
      <c r="J1500" s="24"/>
      <c r="K1500" s="243">
        <v>42621</v>
      </c>
      <c r="L1500" s="277" t="s">
        <v>3748</v>
      </c>
      <c r="M1500" s="475"/>
      <c r="N1500" s="374">
        <v>15439000</v>
      </c>
    </row>
    <row r="1501" spans="1:14" ht="38.25">
      <c r="A1501" s="266">
        <v>65</v>
      </c>
      <c r="B1501" s="42"/>
      <c r="C1501" s="267" t="s">
        <v>3749</v>
      </c>
      <c r="D1501" s="267" t="s">
        <v>5084</v>
      </c>
      <c r="E1501" s="267" t="s">
        <v>3750</v>
      </c>
      <c r="F1501" s="275" t="s">
        <v>5633</v>
      </c>
      <c r="G1501" s="267" t="s">
        <v>9055</v>
      </c>
      <c r="H1501" s="42" t="s">
        <v>8100</v>
      </c>
      <c r="I1501" s="48"/>
      <c r="J1501" s="24"/>
      <c r="K1501" s="243">
        <v>42613</v>
      </c>
      <c r="L1501" s="277" t="s">
        <v>5634</v>
      </c>
      <c r="M1501" s="475"/>
      <c r="N1501" s="374">
        <v>43400000</v>
      </c>
    </row>
    <row r="1502" spans="1:14" ht="38.25">
      <c r="A1502" s="266">
        <v>66</v>
      </c>
      <c r="B1502" s="266"/>
      <c r="C1502" s="267" t="s">
        <v>5635</v>
      </c>
      <c r="D1502" s="267" t="s">
        <v>1425</v>
      </c>
      <c r="E1502" s="267" t="s">
        <v>5636</v>
      </c>
      <c r="F1502" s="280" t="s">
        <v>5637</v>
      </c>
      <c r="G1502" s="267" t="s">
        <v>9056</v>
      </c>
      <c r="H1502" s="266" t="s">
        <v>8100</v>
      </c>
      <c r="I1502" s="268"/>
      <c r="J1502" s="267"/>
      <c r="K1502" s="276">
        <v>42628</v>
      </c>
      <c r="L1502" s="277" t="s">
        <v>5638</v>
      </c>
      <c r="M1502" s="475"/>
      <c r="N1502" s="374">
        <v>34447000</v>
      </c>
    </row>
    <row r="1503" spans="1:14" ht="38.25">
      <c r="A1503" s="266">
        <v>67</v>
      </c>
      <c r="B1503" s="266"/>
      <c r="C1503" s="267" t="s">
        <v>5639</v>
      </c>
      <c r="D1503" s="267" t="s">
        <v>8389</v>
      </c>
      <c r="E1503" s="267" t="s">
        <v>5640</v>
      </c>
      <c r="F1503" s="280" t="s">
        <v>5641</v>
      </c>
      <c r="G1503" s="267" t="s">
        <v>2887</v>
      </c>
      <c r="H1503" s="266" t="s">
        <v>8100</v>
      </c>
      <c r="I1503" s="268"/>
      <c r="J1503" s="267"/>
      <c r="K1503" s="276">
        <v>42634</v>
      </c>
      <c r="L1503" s="277" t="s">
        <v>5642</v>
      </c>
      <c r="M1503" s="475"/>
      <c r="N1503" s="374">
        <v>15000000</v>
      </c>
    </row>
    <row r="1504" spans="1:14" ht="38.25">
      <c r="A1504" s="266">
        <v>68</v>
      </c>
      <c r="B1504" s="266"/>
      <c r="C1504" s="267" t="s">
        <v>5643</v>
      </c>
      <c r="D1504" s="267" t="s">
        <v>5644</v>
      </c>
      <c r="E1504" s="267" t="s">
        <v>1510</v>
      </c>
      <c r="F1504" s="280" t="s">
        <v>1511</v>
      </c>
      <c r="G1504" s="267" t="s">
        <v>9057</v>
      </c>
      <c r="H1504" s="266" t="s">
        <v>8100</v>
      </c>
      <c r="I1504" s="268"/>
      <c r="J1504" s="267"/>
      <c r="K1504" s="276">
        <v>42633</v>
      </c>
      <c r="L1504" s="277" t="s">
        <v>5272</v>
      </c>
      <c r="M1504" s="475"/>
      <c r="N1504" s="374">
        <v>7000000</v>
      </c>
    </row>
    <row r="1505" spans="1:14" ht="38.25">
      <c r="A1505" s="266">
        <v>69</v>
      </c>
      <c r="B1505" s="265"/>
      <c r="C1505" s="281" t="s">
        <v>7162</v>
      </c>
      <c r="D1505" s="281" t="s">
        <v>5796</v>
      </c>
      <c r="E1505" s="281" t="s">
        <v>5303</v>
      </c>
      <c r="F1505" s="331" t="s">
        <v>5304</v>
      </c>
      <c r="G1505" s="281" t="s">
        <v>9058</v>
      </c>
      <c r="H1505" s="265" t="s">
        <v>8100</v>
      </c>
      <c r="I1505" s="332"/>
      <c r="J1505" s="281"/>
      <c r="K1505" s="333">
        <v>42919</v>
      </c>
      <c r="L1505" s="304" t="s">
        <v>5305</v>
      </c>
      <c r="M1505" s="475"/>
      <c r="N1505" s="374">
        <v>5895000</v>
      </c>
    </row>
    <row r="1506" spans="1:14" ht="38.25">
      <c r="A1506" s="266">
        <v>70</v>
      </c>
      <c r="B1506" s="265"/>
      <c r="C1506" s="281" t="s">
        <v>1007</v>
      </c>
      <c r="D1506" s="281" t="s">
        <v>5796</v>
      </c>
      <c r="E1506" s="281" t="s">
        <v>5188</v>
      </c>
      <c r="F1506" s="331" t="s">
        <v>1008</v>
      </c>
      <c r="G1506" s="281" t="s">
        <v>9059</v>
      </c>
      <c r="H1506" s="265" t="s">
        <v>8100</v>
      </c>
      <c r="I1506" s="332"/>
      <c r="J1506" s="281"/>
      <c r="K1506" s="333">
        <v>43013</v>
      </c>
      <c r="L1506" s="304" t="s">
        <v>1009</v>
      </c>
      <c r="M1506" s="475"/>
      <c r="N1506" s="374">
        <v>5000000</v>
      </c>
    </row>
    <row r="1507" spans="1:14" ht="38.25">
      <c r="A1507" s="266">
        <v>71</v>
      </c>
      <c r="B1507" s="265"/>
      <c r="C1507" s="281" t="s">
        <v>1010</v>
      </c>
      <c r="D1507" s="281" t="s">
        <v>1011</v>
      </c>
      <c r="E1507" s="281" t="s">
        <v>1012</v>
      </c>
      <c r="F1507" s="331" t="s">
        <v>1013</v>
      </c>
      <c r="G1507" s="281" t="s">
        <v>9060</v>
      </c>
      <c r="H1507" s="265" t="s">
        <v>8100</v>
      </c>
      <c r="I1507" s="332"/>
      <c r="J1507" s="281"/>
      <c r="K1507" s="333">
        <v>42983</v>
      </c>
      <c r="L1507" s="304" t="s">
        <v>1014</v>
      </c>
      <c r="M1507" s="475"/>
      <c r="N1507" s="374">
        <v>23625000</v>
      </c>
    </row>
    <row r="1508" spans="1:15" ht="38.25">
      <c r="A1508" s="266">
        <v>72</v>
      </c>
      <c r="B1508" s="804"/>
      <c r="C1508" s="805" t="s">
        <v>2585</v>
      </c>
      <c r="D1508" s="805" t="s">
        <v>1011</v>
      </c>
      <c r="E1508" s="805" t="s">
        <v>2586</v>
      </c>
      <c r="F1508" s="806" t="s">
        <v>2587</v>
      </c>
      <c r="G1508" s="805" t="s">
        <v>9061</v>
      </c>
      <c r="H1508" s="804" t="s">
        <v>8100</v>
      </c>
      <c r="I1508" s="807"/>
      <c r="J1508" s="805"/>
      <c r="K1508" s="808" t="s">
        <v>3352</v>
      </c>
      <c r="L1508" s="809" t="s">
        <v>2588</v>
      </c>
      <c r="M1508" s="475"/>
      <c r="N1508" s="374">
        <v>24832000</v>
      </c>
      <c r="O1508" s="2" t="s">
        <v>8100</v>
      </c>
    </row>
    <row r="1509" spans="1:14" ht="38.25">
      <c r="A1509" s="266">
        <v>73</v>
      </c>
      <c r="B1509" s="265"/>
      <c r="C1509" s="281" t="s">
        <v>1043</v>
      </c>
      <c r="D1509" s="281" t="s">
        <v>1838</v>
      </c>
      <c r="E1509" s="281" t="s">
        <v>1441</v>
      </c>
      <c r="F1509" s="331" t="s">
        <v>1442</v>
      </c>
      <c r="G1509" s="281" t="s">
        <v>9062</v>
      </c>
      <c r="H1509" s="265"/>
      <c r="I1509" s="332"/>
      <c r="J1509" s="281" t="s">
        <v>8100</v>
      </c>
      <c r="K1509" s="333">
        <v>43046</v>
      </c>
      <c r="L1509" s="304" t="s">
        <v>1443</v>
      </c>
      <c r="M1509" s="475"/>
      <c r="N1509" s="374">
        <v>605205</v>
      </c>
    </row>
    <row r="1510" spans="1:14" ht="38.25">
      <c r="A1510" s="266">
        <v>74</v>
      </c>
      <c r="B1510" s="265"/>
      <c r="C1510" s="488" t="s">
        <v>7179</v>
      </c>
      <c r="D1510" s="488" t="s">
        <v>2527</v>
      </c>
      <c r="E1510" s="488" t="s">
        <v>7180</v>
      </c>
      <c r="F1510" s="489" t="s">
        <v>4065</v>
      </c>
      <c r="G1510" s="488" t="s">
        <v>9063</v>
      </c>
      <c r="H1510" s="490" t="s">
        <v>8100</v>
      </c>
      <c r="I1510" s="491"/>
      <c r="J1510" s="488"/>
      <c r="K1510" s="492" t="s">
        <v>7181</v>
      </c>
      <c r="L1510" s="493" t="s">
        <v>7182</v>
      </c>
      <c r="M1510" s="480"/>
      <c r="N1510" s="474">
        <v>39500000</v>
      </c>
    </row>
    <row r="1511" spans="1:14" ht="38.25">
      <c r="A1511" s="266">
        <v>75</v>
      </c>
      <c r="B1511" s="265"/>
      <c r="C1511" s="281" t="s">
        <v>7177</v>
      </c>
      <c r="D1511" s="281" t="s">
        <v>3531</v>
      </c>
      <c r="E1511" s="281" t="s">
        <v>9064</v>
      </c>
      <c r="F1511" s="331" t="s">
        <v>9065</v>
      </c>
      <c r="G1511" s="332">
        <v>16285000</v>
      </c>
      <c r="H1511" s="265" t="s">
        <v>8100</v>
      </c>
      <c r="I1511" s="332"/>
      <c r="J1511" s="281"/>
      <c r="K1511" s="333">
        <v>42962</v>
      </c>
      <c r="L1511" s="304" t="s">
        <v>9066</v>
      </c>
      <c r="M1511" s="475"/>
      <c r="N1511" s="374">
        <v>16285000</v>
      </c>
    </row>
    <row r="1512" spans="1:14" ht="38.25">
      <c r="A1512" s="266">
        <v>76</v>
      </c>
      <c r="B1512" s="265"/>
      <c r="C1512" s="281" t="s">
        <v>7538</v>
      </c>
      <c r="D1512" s="281" t="s">
        <v>5703</v>
      </c>
      <c r="E1512" s="281" t="s">
        <v>7539</v>
      </c>
      <c r="F1512" s="331" t="s">
        <v>7540</v>
      </c>
      <c r="G1512" s="332" t="s">
        <v>7541</v>
      </c>
      <c r="H1512" s="265" t="s">
        <v>8100</v>
      </c>
      <c r="I1512" s="332"/>
      <c r="J1512" s="281"/>
      <c r="K1512" s="333">
        <v>42972</v>
      </c>
      <c r="L1512" s="304" t="s">
        <v>7542</v>
      </c>
      <c r="M1512" s="475"/>
      <c r="N1512" s="374">
        <v>15200000</v>
      </c>
    </row>
    <row r="1513" spans="1:14" ht="38.25">
      <c r="A1513" s="266">
        <v>77</v>
      </c>
      <c r="B1513" s="265"/>
      <c r="C1513" s="281" t="s">
        <v>6595</v>
      </c>
      <c r="D1513" s="281" t="s">
        <v>2527</v>
      </c>
      <c r="E1513" s="281" t="s">
        <v>6596</v>
      </c>
      <c r="F1513" s="331" t="s">
        <v>6597</v>
      </c>
      <c r="G1513" s="332" t="s">
        <v>6598</v>
      </c>
      <c r="H1513" s="265" t="s">
        <v>8100</v>
      </c>
      <c r="I1513" s="332"/>
      <c r="J1513" s="281"/>
      <c r="K1513" s="333">
        <v>42991</v>
      </c>
      <c r="L1513" s="304" t="s">
        <v>6599</v>
      </c>
      <c r="M1513" s="475"/>
      <c r="N1513" s="374">
        <v>130000000</v>
      </c>
    </row>
    <row r="1514" spans="1:14" ht="38.25">
      <c r="A1514" s="266">
        <v>78</v>
      </c>
      <c r="B1514" s="265"/>
      <c r="C1514" s="281" t="s">
        <v>6600</v>
      </c>
      <c r="D1514" s="281" t="s">
        <v>6601</v>
      </c>
      <c r="E1514" s="281" t="s">
        <v>6602</v>
      </c>
      <c r="F1514" s="331" t="s">
        <v>6603</v>
      </c>
      <c r="G1514" s="332" t="s">
        <v>6604</v>
      </c>
      <c r="H1514" s="265" t="s">
        <v>8100</v>
      </c>
      <c r="I1514" s="332"/>
      <c r="J1514" s="281"/>
      <c r="K1514" s="333">
        <v>42991</v>
      </c>
      <c r="L1514" s="304" t="s">
        <v>6605</v>
      </c>
      <c r="M1514" s="475"/>
      <c r="N1514" s="374">
        <v>251000000</v>
      </c>
    </row>
    <row r="1515" spans="1:14" ht="38.25">
      <c r="A1515" s="266">
        <v>79</v>
      </c>
      <c r="B1515" s="265"/>
      <c r="C1515" s="281" t="s">
        <v>6600</v>
      </c>
      <c r="D1515" s="281" t="s">
        <v>6601</v>
      </c>
      <c r="E1515" s="281" t="s">
        <v>6606</v>
      </c>
      <c r="F1515" s="331" t="s">
        <v>6607</v>
      </c>
      <c r="G1515" s="332" t="s">
        <v>6608</v>
      </c>
      <c r="H1515" s="265" t="s">
        <v>8100</v>
      </c>
      <c r="I1515" s="332"/>
      <c r="J1515" s="281"/>
      <c r="K1515" s="333">
        <v>42626</v>
      </c>
      <c r="L1515" s="304" t="s">
        <v>6609</v>
      </c>
      <c r="M1515" s="475"/>
      <c r="N1515" s="374">
        <v>280000000</v>
      </c>
    </row>
    <row r="1516" spans="1:14" ht="38.25">
      <c r="A1516" s="266">
        <v>80</v>
      </c>
      <c r="B1516" s="265"/>
      <c r="C1516" s="281" t="s">
        <v>6610</v>
      </c>
      <c r="D1516" s="281" t="s">
        <v>6601</v>
      </c>
      <c r="E1516" s="281" t="s">
        <v>6611</v>
      </c>
      <c r="F1516" s="331" t="s">
        <v>6612</v>
      </c>
      <c r="G1516" s="332" t="s">
        <v>6613</v>
      </c>
      <c r="H1516" s="265" t="s">
        <v>8100</v>
      </c>
      <c r="I1516" s="332"/>
      <c r="J1516" s="281"/>
      <c r="K1516" s="333">
        <v>42991</v>
      </c>
      <c r="L1516" s="304" t="s">
        <v>6614</v>
      </c>
      <c r="M1516" s="475"/>
      <c r="N1516" s="374">
        <v>195800000</v>
      </c>
    </row>
    <row r="1517" spans="1:14" ht="38.25">
      <c r="A1517" s="266">
        <v>81</v>
      </c>
      <c r="B1517" s="265"/>
      <c r="C1517" s="281" t="s">
        <v>6600</v>
      </c>
      <c r="D1517" s="281" t="s">
        <v>6601</v>
      </c>
      <c r="E1517" s="281" t="s">
        <v>6615</v>
      </c>
      <c r="F1517" s="331" t="s">
        <v>6616</v>
      </c>
      <c r="G1517" s="332" t="s">
        <v>6617</v>
      </c>
      <c r="H1517" s="265" t="s">
        <v>8100</v>
      </c>
      <c r="I1517" s="332"/>
      <c r="J1517" s="281"/>
      <c r="K1517" s="333">
        <v>42991</v>
      </c>
      <c r="L1517" s="304" t="s">
        <v>6618</v>
      </c>
      <c r="M1517" s="475"/>
      <c r="N1517" s="374">
        <v>306600000</v>
      </c>
    </row>
    <row r="1518" spans="1:14" ht="38.25">
      <c r="A1518" s="266">
        <v>82</v>
      </c>
      <c r="B1518" s="265"/>
      <c r="C1518" s="281" t="s">
        <v>6595</v>
      </c>
      <c r="D1518" s="281" t="s">
        <v>5644</v>
      </c>
      <c r="E1518" s="281" t="s">
        <v>6619</v>
      </c>
      <c r="F1518" s="331" t="s">
        <v>6620</v>
      </c>
      <c r="G1518" s="332" t="s">
        <v>6621</v>
      </c>
      <c r="H1518" s="265" t="s">
        <v>8100</v>
      </c>
      <c r="I1518" s="332"/>
      <c r="J1518" s="281"/>
      <c r="K1518" s="333">
        <v>42991</v>
      </c>
      <c r="L1518" s="304" t="s">
        <v>6622</v>
      </c>
      <c r="M1518" s="475"/>
      <c r="N1518" s="374">
        <v>199400000</v>
      </c>
    </row>
    <row r="1519" spans="1:14" ht="38.25">
      <c r="A1519" s="266">
        <v>83</v>
      </c>
      <c r="B1519" s="265"/>
      <c r="C1519" s="281" t="s">
        <v>1143</v>
      </c>
      <c r="D1519" s="281" t="s">
        <v>2889</v>
      </c>
      <c r="E1519" s="281" t="s">
        <v>1144</v>
      </c>
      <c r="F1519" s="331" t="s">
        <v>1145</v>
      </c>
      <c r="G1519" s="332" t="s">
        <v>1146</v>
      </c>
      <c r="H1519" s="265" t="s">
        <v>8100</v>
      </c>
      <c r="I1519" s="332"/>
      <c r="J1519" s="281"/>
      <c r="K1519" s="333">
        <v>42992</v>
      </c>
      <c r="L1519" s="304" t="s">
        <v>1260</v>
      </c>
      <c r="M1519" s="475"/>
      <c r="N1519" s="374">
        <v>19800000</v>
      </c>
    </row>
    <row r="1520" spans="1:14" ht="38.25">
      <c r="A1520" s="266">
        <v>84</v>
      </c>
      <c r="B1520" s="265"/>
      <c r="C1520" s="281" t="s">
        <v>9067</v>
      </c>
      <c r="D1520" s="281" t="s">
        <v>1011</v>
      </c>
      <c r="E1520" s="281" t="s">
        <v>9068</v>
      </c>
      <c r="F1520" s="331" t="s">
        <v>9069</v>
      </c>
      <c r="G1520" s="332" t="s">
        <v>9070</v>
      </c>
      <c r="H1520" s="265"/>
      <c r="I1520" s="332"/>
      <c r="J1520" s="281" t="s">
        <v>8100</v>
      </c>
      <c r="K1520" s="333">
        <v>43004</v>
      </c>
      <c r="L1520" s="304" t="s">
        <v>9071</v>
      </c>
      <c r="M1520" s="475"/>
      <c r="N1520" s="374">
        <v>7175000</v>
      </c>
    </row>
    <row r="1521" spans="1:14" ht="38.25">
      <c r="A1521" s="266">
        <v>85</v>
      </c>
      <c r="B1521" s="265"/>
      <c r="C1521" s="281" t="s">
        <v>8673</v>
      </c>
      <c r="D1521" s="281" t="s">
        <v>3531</v>
      </c>
      <c r="E1521" s="494" t="s">
        <v>8674</v>
      </c>
      <c r="F1521" s="331" t="s">
        <v>8675</v>
      </c>
      <c r="G1521" s="332" t="s">
        <v>8676</v>
      </c>
      <c r="H1521" s="265" t="s">
        <v>8100</v>
      </c>
      <c r="I1521" s="332"/>
      <c r="J1521" s="281"/>
      <c r="K1521" s="333">
        <v>43004</v>
      </c>
      <c r="L1521" s="304" t="s">
        <v>8677</v>
      </c>
      <c r="M1521" s="475"/>
      <c r="N1521" s="374">
        <v>145000000</v>
      </c>
    </row>
    <row r="1522" spans="1:14" ht="63.75">
      <c r="A1522" s="266">
        <v>86</v>
      </c>
      <c r="B1522" s="281"/>
      <c r="C1522" s="281" t="s">
        <v>486</v>
      </c>
      <c r="D1522" s="281" t="s">
        <v>487</v>
      </c>
      <c r="E1522" s="281" t="s">
        <v>488</v>
      </c>
      <c r="F1522" s="331" t="s">
        <v>489</v>
      </c>
      <c r="G1522" s="332" t="s">
        <v>490</v>
      </c>
      <c r="H1522" s="265" t="s">
        <v>8100</v>
      </c>
      <c r="I1522" s="332"/>
      <c r="J1522" s="281"/>
      <c r="K1522" s="333" t="s">
        <v>491</v>
      </c>
      <c r="L1522" s="304" t="s">
        <v>1890</v>
      </c>
      <c r="M1522" s="378"/>
      <c r="N1522" s="343">
        <v>16845314</v>
      </c>
    </row>
    <row r="1523" spans="1:14" ht="12.75">
      <c r="A1523" s="70"/>
      <c r="B1523" s="281"/>
      <c r="C1523" s="281"/>
      <c r="D1523" s="281"/>
      <c r="E1523" s="281"/>
      <c r="F1523" s="331"/>
      <c r="G1523" s="332"/>
      <c r="H1523" s="265"/>
      <c r="I1523" s="332"/>
      <c r="J1523" s="281"/>
      <c r="K1523" s="333"/>
      <c r="L1523" s="304"/>
      <c r="M1523" s="378"/>
      <c r="N1523" s="343"/>
    </row>
    <row r="1524" spans="1:14" ht="12.75">
      <c r="A1524" s="70"/>
      <c r="B1524" s="281"/>
      <c r="C1524" s="281"/>
      <c r="D1524" s="281"/>
      <c r="E1524" s="281"/>
      <c r="F1524" s="331"/>
      <c r="G1524" s="332"/>
      <c r="H1524" s="265"/>
      <c r="I1524" s="332"/>
      <c r="J1524" s="281"/>
      <c r="K1524" s="333"/>
      <c r="L1524" s="304"/>
      <c r="M1524" s="378"/>
      <c r="N1524" s="343"/>
    </row>
    <row r="1525" spans="1:14" ht="12.75">
      <c r="A1525" s="70"/>
      <c r="B1525" s="281"/>
      <c r="C1525" s="281"/>
      <c r="D1525" s="281"/>
      <c r="E1525" s="281"/>
      <c r="F1525" s="331"/>
      <c r="G1525" s="332"/>
      <c r="H1525" s="265"/>
      <c r="I1525" s="332"/>
      <c r="J1525" s="281"/>
      <c r="K1525" s="333"/>
      <c r="L1525" s="304"/>
      <c r="M1525" s="378"/>
      <c r="N1525" s="343"/>
    </row>
    <row r="1526" spans="1:14" ht="12.75">
      <c r="A1526" s="70"/>
      <c r="B1526" s="281"/>
      <c r="C1526" s="281"/>
      <c r="D1526" s="281"/>
      <c r="E1526" s="281"/>
      <c r="F1526" s="331"/>
      <c r="G1526" s="332"/>
      <c r="H1526" s="265"/>
      <c r="I1526" s="332"/>
      <c r="J1526" s="281"/>
      <c r="K1526" s="333"/>
      <c r="L1526" s="304"/>
      <c r="M1526" s="378"/>
      <c r="N1526" s="343"/>
    </row>
    <row r="1527" spans="1:14" ht="12.75">
      <c r="A1527" s="70"/>
      <c r="B1527" s="281"/>
      <c r="C1527" s="281"/>
      <c r="D1527" s="281"/>
      <c r="E1527" s="281"/>
      <c r="F1527" s="281"/>
      <c r="G1527" s="281"/>
      <c r="H1527" s="281"/>
      <c r="I1527" s="332"/>
      <c r="J1527" s="281"/>
      <c r="K1527" s="333"/>
      <c r="L1527" s="281"/>
      <c r="M1527" s="446"/>
      <c r="N1527" s="343"/>
    </row>
    <row r="1528" spans="1:14" ht="12.75">
      <c r="A1528" s="68"/>
      <c r="B1528" s="265"/>
      <c r="C1528" s="281"/>
      <c r="D1528" s="281"/>
      <c r="E1528" s="281"/>
      <c r="F1528" s="281"/>
      <c r="G1528" s="281"/>
      <c r="H1528" s="265"/>
      <c r="I1528" s="332"/>
      <c r="J1528" s="281"/>
      <c r="K1528" s="333"/>
      <c r="L1528" s="281"/>
      <c r="M1528" s="447"/>
      <c r="N1528" s="343"/>
    </row>
    <row r="1529" spans="1:14" ht="12.75">
      <c r="A1529" s="68"/>
      <c r="B1529" s="265"/>
      <c r="C1529" s="281"/>
      <c r="D1529" s="281"/>
      <c r="E1529" s="281"/>
      <c r="F1529" s="281"/>
      <c r="G1529" s="281"/>
      <c r="H1529" s="265"/>
      <c r="I1529" s="332"/>
      <c r="J1529" s="281"/>
      <c r="K1529" s="333"/>
      <c r="L1529" s="281"/>
      <c r="M1529" s="447"/>
      <c r="N1529" s="343"/>
    </row>
    <row r="1530" spans="1:14" ht="12.75">
      <c r="A1530" s="42"/>
      <c r="B1530" s="42"/>
      <c r="C1530" s="24"/>
      <c r="D1530" s="24"/>
      <c r="E1530" s="24"/>
      <c r="F1530" s="24"/>
      <c r="G1530" s="24"/>
      <c r="H1530" s="42"/>
      <c r="I1530" s="48"/>
      <c r="J1530" s="24"/>
      <c r="K1530" s="243"/>
      <c r="L1530" s="24"/>
      <c r="M1530" s="448"/>
      <c r="N1530" s="343"/>
    </row>
    <row r="1531" spans="1:13" ht="24" customHeight="1">
      <c r="A1531" s="106" t="s">
        <v>6139</v>
      </c>
      <c r="B1531" s="962" t="s">
        <v>4492</v>
      </c>
      <c r="C1531" s="963"/>
      <c r="D1531" s="107"/>
      <c r="E1531" s="108"/>
      <c r="F1531" s="109"/>
      <c r="G1531" s="107"/>
      <c r="H1531" s="110"/>
      <c r="I1531" s="111"/>
      <c r="J1531" s="108"/>
      <c r="K1531" s="112"/>
      <c r="L1531" s="113"/>
      <c r="M1531" s="222"/>
    </row>
    <row r="1532" spans="1:13" ht="15">
      <c r="A1532" s="68"/>
      <c r="B1532" s="139">
        <v>5</v>
      </c>
      <c r="C1532" s="288" t="s">
        <v>1639</v>
      </c>
      <c r="D1532" s="24"/>
      <c r="E1532" s="52"/>
      <c r="G1532" s="170">
        <f>SUM(M1533:M1537)</f>
        <v>1009798175</v>
      </c>
      <c r="H1532" s="42"/>
      <c r="I1532" s="48"/>
      <c r="J1532" s="52"/>
      <c r="K1532" s="53"/>
      <c r="L1532" s="54"/>
      <c r="M1532" s="222"/>
    </row>
    <row r="1533" spans="1:13" ht="89.25">
      <c r="A1533" s="7">
        <v>1</v>
      </c>
      <c r="B1533" s="19"/>
      <c r="C1533" s="7" t="s">
        <v>4487</v>
      </c>
      <c r="D1533" s="7" t="s">
        <v>4488</v>
      </c>
      <c r="E1533" s="55" t="s">
        <v>4491</v>
      </c>
      <c r="F1533" s="39" t="s">
        <v>4490</v>
      </c>
      <c r="G1533" s="7" t="s">
        <v>4493</v>
      </c>
      <c r="H1533" s="56" t="s">
        <v>8100</v>
      </c>
      <c r="I1533" s="19"/>
      <c r="J1533" s="19"/>
      <c r="K1533" s="39" t="s">
        <v>1240</v>
      </c>
      <c r="L1533" s="7" t="s">
        <v>4489</v>
      </c>
      <c r="M1533" s="283">
        <v>14585000</v>
      </c>
    </row>
    <row r="1534" spans="1:13" ht="89.25">
      <c r="A1534" s="40">
        <v>2</v>
      </c>
      <c r="B1534" s="40"/>
      <c r="C1534" s="7" t="s">
        <v>5417</v>
      </c>
      <c r="D1534" s="7" t="s">
        <v>3543</v>
      </c>
      <c r="E1534" s="55" t="s">
        <v>5645</v>
      </c>
      <c r="F1534" s="39" t="s">
        <v>5646</v>
      </c>
      <c r="G1534" s="7" t="s">
        <v>5647</v>
      </c>
      <c r="H1534" s="56" t="s">
        <v>8100</v>
      </c>
      <c r="I1534" s="19"/>
      <c r="J1534" s="19"/>
      <c r="K1534" s="39" t="s">
        <v>5648</v>
      </c>
      <c r="L1534" s="7" t="s">
        <v>5649</v>
      </c>
      <c r="M1534" s="284">
        <v>266097500</v>
      </c>
    </row>
    <row r="1535" spans="1:13" ht="63.75">
      <c r="A1535" s="40">
        <v>3</v>
      </c>
      <c r="B1535" s="40"/>
      <c r="C1535" s="7" t="s">
        <v>5650</v>
      </c>
      <c r="D1535" s="7" t="s">
        <v>3543</v>
      </c>
      <c r="E1535" s="7" t="s">
        <v>5651</v>
      </c>
      <c r="F1535" s="39" t="s">
        <v>3783</v>
      </c>
      <c r="G1535" s="7" t="s">
        <v>414</v>
      </c>
      <c r="H1535" s="56" t="s">
        <v>8100</v>
      </c>
      <c r="I1535" s="19"/>
      <c r="J1535" s="19"/>
      <c r="K1535" s="39" t="s">
        <v>415</v>
      </c>
      <c r="L1535" s="7" t="s">
        <v>8394</v>
      </c>
      <c r="M1535" s="284">
        <v>52698500</v>
      </c>
    </row>
    <row r="1536" spans="1:13" ht="102">
      <c r="A1536" s="197">
        <v>4</v>
      </c>
      <c r="B1536" s="197"/>
      <c r="C1536" s="198" t="s">
        <v>5306</v>
      </c>
      <c r="D1536" s="198" t="s">
        <v>5307</v>
      </c>
      <c r="E1536" s="198" t="s">
        <v>5308</v>
      </c>
      <c r="F1536" s="201" t="s">
        <v>5309</v>
      </c>
      <c r="G1536" s="198" t="s">
        <v>1687</v>
      </c>
      <c r="H1536" s="282" t="s">
        <v>8100</v>
      </c>
      <c r="I1536" s="61"/>
      <c r="J1536" s="61"/>
      <c r="K1536" s="201" t="s">
        <v>3668</v>
      </c>
      <c r="L1536" s="198" t="s">
        <v>5310</v>
      </c>
      <c r="M1536" s="284">
        <v>551417175</v>
      </c>
    </row>
    <row r="1537" spans="1:13" ht="63.75">
      <c r="A1537" s="197">
        <v>5</v>
      </c>
      <c r="B1537" s="197"/>
      <c r="C1537" s="198" t="s">
        <v>1640</v>
      </c>
      <c r="D1537" s="198" t="s">
        <v>1641</v>
      </c>
      <c r="E1537" s="198" t="s">
        <v>1642</v>
      </c>
      <c r="F1537" s="201" t="s">
        <v>1643</v>
      </c>
      <c r="G1537" s="198" t="s">
        <v>1644</v>
      </c>
      <c r="H1537" s="282" t="s">
        <v>8100</v>
      </c>
      <c r="I1537" s="61"/>
      <c r="J1537" s="61"/>
      <c r="K1537" s="201" t="s">
        <v>1645</v>
      </c>
      <c r="L1537" s="198" t="s">
        <v>1646</v>
      </c>
      <c r="M1537" s="284">
        <v>125000000</v>
      </c>
    </row>
    <row r="1538" spans="1:13" ht="12.75">
      <c r="A1538" s="197"/>
      <c r="B1538" s="197"/>
      <c r="C1538" s="198"/>
      <c r="D1538" s="198"/>
      <c r="E1538" s="198"/>
      <c r="F1538" s="201"/>
      <c r="G1538" s="198"/>
      <c r="H1538" s="282"/>
      <c r="I1538" s="61"/>
      <c r="J1538" s="61"/>
      <c r="K1538" s="201"/>
      <c r="L1538" s="198"/>
      <c r="M1538" s="284"/>
    </row>
    <row r="1539" spans="1:13" ht="12.75">
      <c r="A1539" s="197"/>
      <c r="B1539" s="197"/>
      <c r="C1539" s="198"/>
      <c r="D1539" s="198"/>
      <c r="E1539" s="198"/>
      <c r="F1539" s="201"/>
      <c r="G1539" s="198"/>
      <c r="H1539" s="282"/>
      <c r="I1539" s="61"/>
      <c r="J1539" s="61"/>
      <c r="K1539" s="201"/>
      <c r="L1539" s="198"/>
      <c r="M1539" s="284"/>
    </row>
    <row r="1540" spans="1:13" ht="12.75">
      <c r="A1540" s="197"/>
      <c r="B1540" s="197"/>
      <c r="C1540" s="198"/>
      <c r="D1540" s="198"/>
      <c r="E1540" s="198"/>
      <c r="F1540" s="201"/>
      <c r="G1540" s="198"/>
      <c r="H1540" s="282"/>
      <c r="I1540" s="61"/>
      <c r="J1540" s="61"/>
      <c r="K1540" s="201"/>
      <c r="L1540" s="198"/>
      <c r="M1540" s="286"/>
    </row>
    <row r="1541" spans="1:13" ht="12.75">
      <c r="A1541" s="40"/>
      <c r="B1541" s="40"/>
      <c r="C1541" s="7"/>
      <c r="D1541" s="7"/>
      <c r="E1541" s="7"/>
      <c r="F1541" s="39"/>
      <c r="G1541" s="7"/>
      <c r="H1541" s="56"/>
      <c r="I1541" s="19"/>
      <c r="J1541" s="19"/>
      <c r="K1541" s="39"/>
      <c r="L1541" s="7"/>
      <c r="M1541" s="286"/>
    </row>
    <row r="1542" spans="1:13" ht="12.75">
      <c r="A1542" s="7"/>
      <c r="B1542" s="19"/>
      <c r="C1542" s="7"/>
      <c r="D1542" s="7"/>
      <c r="E1542" s="55"/>
      <c r="F1542" s="39"/>
      <c r="G1542" s="7"/>
      <c r="H1542" s="56"/>
      <c r="I1542" s="19"/>
      <c r="J1542" s="19"/>
      <c r="K1542" s="39"/>
      <c r="L1542" s="7"/>
      <c r="M1542" s="287"/>
    </row>
    <row r="1543" spans="1:13" ht="12.75">
      <c r="A1543" s="7"/>
      <c r="B1543" s="19"/>
      <c r="C1543" s="7"/>
      <c r="D1543" s="7"/>
      <c r="E1543" s="55"/>
      <c r="F1543" s="39"/>
      <c r="G1543" s="7"/>
      <c r="H1543" s="56"/>
      <c r="I1543" s="19"/>
      <c r="J1543" s="19"/>
      <c r="K1543" s="39"/>
      <c r="L1543" s="7"/>
      <c r="M1543" s="234"/>
    </row>
    <row r="1544" spans="1:13" ht="20.25" customHeight="1">
      <c r="A1544" s="85" t="s">
        <v>6138</v>
      </c>
      <c r="B1544" s="114" t="s">
        <v>6737</v>
      </c>
      <c r="C1544" s="86"/>
      <c r="D1544" s="86"/>
      <c r="E1544" s="115"/>
      <c r="F1544" s="116"/>
      <c r="G1544" s="86"/>
      <c r="H1544" s="117"/>
      <c r="I1544" s="118"/>
      <c r="J1544" s="118"/>
      <c r="K1544" s="116"/>
      <c r="L1544" s="86"/>
      <c r="M1544" s="4"/>
    </row>
    <row r="1545" spans="1:13" ht="23.25" customHeight="1">
      <c r="A1545" s="127"/>
      <c r="B1545" s="75">
        <v>146</v>
      </c>
      <c r="C1545" s="168">
        <v>43135</v>
      </c>
      <c r="D1545" s="19"/>
      <c r="E1545" s="19"/>
      <c r="F1545" s="19"/>
      <c r="G1545" s="353">
        <f>SUM(M1546:M1697)</f>
        <v>19117897360</v>
      </c>
      <c r="H1545" s="19"/>
      <c r="I1545" s="19"/>
      <c r="J1545" s="19"/>
      <c r="K1545" s="38"/>
      <c r="L1545" s="19"/>
      <c r="M1545" s="4"/>
    </row>
    <row r="1546" spans="1:13" ht="60">
      <c r="A1546" s="892">
        <v>1</v>
      </c>
      <c r="B1546" s="892"/>
      <c r="C1546" s="312" t="s">
        <v>963</v>
      </c>
      <c r="D1546" s="312" t="s">
        <v>964</v>
      </c>
      <c r="E1546" s="312" t="s">
        <v>965</v>
      </c>
      <c r="F1546" s="312" t="s">
        <v>966</v>
      </c>
      <c r="G1546" s="313" t="s">
        <v>2236</v>
      </c>
      <c r="H1546" s="314" t="s">
        <v>2108</v>
      </c>
      <c r="I1546" s="315"/>
      <c r="J1546" s="315"/>
      <c r="K1546" s="316" t="s">
        <v>5554</v>
      </c>
      <c r="L1546" s="312" t="s">
        <v>967</v>
      </c>
      <c r="M1546" s="317">
        <v>34900000</v>
      </c>
    </row>
    <row r="1547" spans="1:13" ht="48">
      <c r="A1547" s="892">
        <v>2</v>
      </c>
      <c r="B1547" s="892"/>
      <c r="C1547" s="312" t="s">
        <v>968</v>
      </c>
      <c r="D1547" s="312" t="s">
        <v>969</v>
      </c>
      <c r="E1547" s="312" t="s">
        <v>970</v>
      </c>
      <c r="F1547" s="312" t="s">
        <v>8372</v>
      </c>
      <c r="G1547" s="313" t="s">
        <v>2237</v>
      </c>
      <c r="H1547" s="314" t="s">
        <v>2108</v>
      </c>
      <c r="I1547" s="315"/>
      <c r="J1547" s="315"/>
      <c r="K1547" s="316" t="s">
        <v>8101</v>
      </c>
      <c r="L1547" s="312" t="s">
        <v>8373</v>
      </c>
      <c r="M1547" s="317">
        <v>5931603</v>
      </c>
    </row>
    <row r="1548" spans="1:13" ht="60">
      <c r="A1548" s="892">
        <v>3</v>
      </c>
      <c r="B1548" s="892"/>
      <c r="C1548" s="312" t="s">
        <v>7911</v>
      </c>
      <c r="D1548" s="312" t="s">
        <v>7912</v>
      </c>
      <c r="E1548" s="312" t="s">
        <v>7913</v>
      </c>
      <c r="F1548" s="312" t="s">
        <v>7914</v>
      </c>
      <c r="G1548" s="313" t="s">
        <v>2238</v>
      </c>
      <c r="H1548" s="314" t="s">
        <v>2108</v>
      </c>
      <c r="I1548" s="315"/>
      <c r="J1548" s="315"/>
      <c r="K1548" s="316" t="s">
        <v>4689</v>
      </c>
      <c r="L1548" s="312" t="s">
        <v>7915</v>
      </c>
      <c r="M1548" s="317">
        <v>200000</v>
      </c>
    </row>
    <row r="1549" spans="1:13" ht="51" customHeight="1">
      <c r="A1549" s="892">
        <v>4</v>
      </c>
      <c r="B1549" s="892"/>
      <c r="C1549" s="311" t="s">
        <v>2230</v>
      </c>
      <c r="D1549" s="312" t="s">
        <v>2231</v>
      </c>
      <c r="E1549" s="312" t="s">
        <v>2232</v>
      </c>
      <c r="F1549" s="312" t="s">
        <v>2233</v>
      </c>
      <c r="G1549" s="313" t="s">
        <v>2239</v>
      </c>
      <c r="H1549" s="314" t="s">
        <v>2108</v>
      </c>
      <c r="I1549" s="315"/>
      <c r="J1549" s="315"/>
      <c r="K1549" s="318">
        <v>42100</v>
      </c>
      <c r="L1549" s="312" t="s">
        <v>2234</v>
      </c>
      <c r="M1549" s="317">
        <v>700000</v>
      </c>
    </row>
    <row r="1550" spans="1:13" ht="60">
      <c r="A1550" s="892">
        <v>5</v>
      </c>
      <c r="B1550" s="892"/>
      <c r="C1550" s="311" t="s">
        <v>2235</v>
      </c>
      <c r="D1550" s="312" t="s">
        <v>7149</v>
      </c>
      <c r="E1550" s="312" t="s">
        <v>7150</v>
      </c>
      <c r="F1550" s="312" t="s">
        <v>9017</v>
      </c>
      <c r="G1550" s="313" t="s">
        <v>2240</v>
      </c>
      <c r="H1550" s="314" t="s">
        <v>2108</v>
      </c>
      <c r="I1550" s="315"/>
      <c r="J1550" s="315"/>
      <c r="K1550" s="316" t="s">
        <v>1690</v>
      </c>
      <c r="L1550" s="312" t="s">
        <v>9018</v>
      </c>
      <c r="M1550" s="317">
        <v>23422126</v>
      </c>
    </row>
    <row r="1551" spans="1:13" ht="51" customHeight="1">
      <c r="A1551" s="892">
        <v>6</v>
      </c>
      <c r="B1551" s="892"/>
      <c r="C1551" s="311" t="s">
        <v>2235</v>
      </c>
      <c r="D1551" s="312" t="s">
        <v>7149</v>
      </c>
      <c r="E1551" s="312" t="s">
        <v>48</v>
      </c>
      <c r="F1551" s="312" t="s">
        <v>49</v>
      </c>
      <c r="G1551" s="313" t="s">
        <v>2241</v>
      </c>
      <c r="H1551" s="314" t="s">
        <v>2108</v>
      </c>
      <c r="I1551" s="315"/>
      <c r="J1551" s="315"/>
      <c r="K1551" s="316" t="s">
        <v>1690</v>
      </c>
      <c r="L1551" s="312" t="s">
        <v>521</v>
      </c>
      <c r="M1551" s="317">
        <v>13000000</v>
      </c>
    </row>
    <row r="1552" spans="1:13" ht="60">
      <c r="A1552" s="892">
        <v>7</v>
      </c>
      <c r="B1552" s="892"/>
      <c r="C1552" s="311" t="s">
        <v>2235</v>
      </c>
      <c r="D1552" s="312" t="s">
        <v>7149</v>
      </c>
      <c r="E1552" s="312" t="s">
        <v>3866</v>
      </c>
      <c r="F1552" s="312" t="s">
        <v>3867</v>
      </c>
      <c r="G1552" s="313" t="s">
        <v>2242</v>
      </c>
      <c r="H1552" s="314" t="s">
        <v>2108</v>
      </c>
      <c r="I1552" s="315"/>
      <c r="J1552" s="315"/>
      <c r="K1552" s="316" t="s">
        <v>1690</v>
      </c>
      <c r="L1552" s="312" t="s">
        <v>3868</v>
      </c>
      <c r="M1552" s="317">
        <v>534000</v>
      </c>
    </row>
    <row r="1553" spans="1:13" ht="51" customHeight="1">
      <c r="A1553" s="892">
        <v>8</v>
      </c>
      <c r="B1553" s="892"/>
      <c r="C1553" s="311" t="s">
        <v>2235</v>
      </c>
      <c r="D1553" s="312" t="s">
        <v>7149</v>
      </c>
      <c r="E1553" s="312" t="s">
        <v>1717</v>
      </c>
      <c r="F1553" s="312" t="s">
        <v>649</v>
      </c>
      <c r="G1553" s="313" t="s">
        <v>2243</v>
      </c>
      <c r="H1553" s="314" t="s">
        <v>2108</v>
      </c>
      <c r="I1553" s="315"/>
      <c r="J1553" s="315"/>
      <c r="K1553" s="316" t="s">
        <v>1690</v>
      </c>
      <c r="L1553" s="312" t="s">
        <v>7927</v>
      </c>
      <c r="M1553" s="317">
        <v>16539000</v>
      </c>
    </row>
    <row r="1554" spans="1:13" ht="51" customHeight="1">
      <c r="A1554" s="892">
        <v>9</v>
      </c>
      <c r="B1554" s="892"/>
      <c r="C1554" s="311" t="s">
        <v>7928</v>
      </c>
      <c r="D1554" s="312" t="s">
        <v>7149</v>
      </c>
      <c r="E1554" s="312" t="s">
        <v>7929</v>
      </c>
      <c r="F1554" s="312" t="s">
        <v>7930</v>
      </c>
      <c r="G1554" s="313" t="s">
        <v>2244</v>
      </c>
      <c r="H1554" s="314" t="s">
        <v>2108</v>
      </c>
      <c r="I1554" s="315"/>
      <c r="J1554" s="315"/>
      <c r="K1554" s="316"/>
      <c r="L1554" s="312" t="s">
        <v>7931</v>
      </c>
      <c r="M1554" s="317">
        <v>1700000</v>
      </c>
    </row>
    <row r="1555" spans="1:13" ht="51" customHeight="1">
      <c r="A1555" s="892">
        <v>10</v>
      </c>
      <c r="B1555" s="892"/>
      <c r="C1555" s="311" t="s">
        <v>7932</v>
      </c>
      <c r="D1555" s="312" t="s">
        <v>7933</v>
      </c>
      <c r="E1555" s="312" t="s">
        <v>7934</v>
      </c>
      <c r="F1555" s="312" t="s">
        <v>7935</v>
      </c>
      <c r="G1555" s="313" t="s">
        <v>2245</v>
      </c>
      <c r="H1555" s="314" t="s">
        <v>2108</v>
      </c>
      <c r="I1555" s="315"/>
      <c r="J1555" s="315"/>
      <c r="K1555" s="318">
        <v>42522</v>
      </c>
      <c r="L1555" s="312" t="s">
        <v>7936</v>
      </c>
      <c r="M1555" s="317">
        <v>1640000</v>
      </c>
    </row>
    <row r="1556" spans="1:13" ht="60">
      <c r="A1556" s="892">
        <v>11</v>
      </c>
      <c r="B1556" s="892"/>
      <c r="C1556" s="312" t="s">
        <v>7937</v>
      </c>
      <c r="D1556" s="312" t="s">
        <v>7149</v>
      </c>
      <c r="E1556" s="312" t="s">
        <v>7938</v>
      </c>
      <c r="F1556" s="312" t="s">
        <v>7939</v>
      </c>
      <c r="G1556" s="313" t="s">
        <v>3799</v>
      </c>
      <c r="H1556" s="314" t="s">
        <v>2108</v>
      </c>
      <c r="I1556" s="315"/>
      <c r="J1556" s="315"/>
      <c r="K1556" s="316" t="s">
        <v>7940</v>
      </c>
      <c r="L1556" s="312" t="s">
        <v>7941</v>
      </c>
      <c r="M1556" s="317">
        <v>2925905</v>
      </c>
    </row>
    <row r="1557" spans="1:13" ht="51" customHeight="1">
      <c r="A1557" s="892">
        <v>12</v>
      </c>
      <c r="B1557" s="892"/>
      <c r="C1557" s="312" t="s">
        <v>7937</v>
      </c>
      <c r="D1557" s="312" t="s">
        <v>7149</v>
      </c>
      <c r="E1557" s="312" t="s">
        <v>4854</v>
      </c>
      <c r="F1557" s="312" t="s">
        <v>4855</v>
      </c>
      <c r="G1557" s="313" t="s">
        <v>3800</v>
      </c>
      <c r="H1557" s="314" t="s">
        <v>2108</v>
      </c>
      <c r="I1557" s="315"/>
      <c r="J1557" s="315"/>
      <c r="K1557" s="316" t="s">
        <v>7940</v>
      </c>
      <c r="L1557" s="312" t="s">
        <v>4856</v>
      </c>
      <c r="M1557" s="317">
        <v>25455754</v>
      </c>
    </row>
    <row r="1558" spans="1:13" ht="99.75" customHeight="1">
      <c r="A1558" s="892">
        <v>13</v>
      </c>
      <c r="B1558" s="892"/>
      <c r="C1558" s="319" t="s">
        <v>4857</v>
      </c>
      <c r="D1558" s="320" t="s">
        <v>4858</v>
      </c>
      <c r="E1558" s="320" t="s">
        <v>4875</v>
      </c>
      <c r="F1558" s="320" t="s">
        <v>4876</v>
      </c>
      <c r="G1558" s="321" t="s">
        <v>3801</v>
      </c>
      <c r="H1558" s="322" t="s">
        <v>2108</v>
      </c>
      <c r="I1558" s="323"/>
      <c r="J1558" s="323"/>
      <c r="K1558" s="323" t="s">
        <v>5386</v>
      </c>
      <c r="L1558" s="320" t="s">
        <v>4877</v>
      </c>
      <c r="M1558" s="324">
        <v>400000</v>
      </c>
    </row>
    <row r="1559" spans="1:13" ht="60">
      <c r="A1559" s="892">
        <v>14</v>
      </c>
      <c r="B1559" s="892"/>
      <c r="C1559" s="312" t="s">
        <v>7937</v>
      </c>
      <c r="D1559" s="312" t="s">
        <v>7149</v>
      </c>
      <c r="E1559" s="312" t="s">
        <v>3073</v>
      </c>
      <c r="F1559" s="312" t="s">
        <v>3074</v>
      </c>
      <c r="G1559" s="313" t="s">
        <v>3802</v>
      </c>
      <c r="H1559" s="314" t="s">
        <v>2108</v>
      </c>
      <c r="I1559" s="315"/>
      <c r="J1559" s="315"/>
      <c r="K1559" s="316" t="s">
        <v>7940</v>
      </c>
      <c r="L1559" s="312" t="s">
        <v>3075</v>
      </c>
      <c r="M1559" s="317">
        <v>20804597</v>
      </c>
    </row>
    <row r="1560" spans="1:13" ht="60">
      <c r="A1560" s="892">
        <v>15</v>
      </c>
      <c r="B1560" s="892"/>
      <c r="C1560" s="325" t="s">
        <v>4880</v>
      </c>
      <c r="D1560" s="325" t="s">
        <v>4881</v>
      </c>
      <c r="E1560" s="325" t="s">
        <v>5347</v>
      </c>
      <c r="F1560" s="325" t="s">
        <v>3009</v>
      </c>
      <c r="G1560" s="313" t="s">
        <v>2238</v>
      </c>
      <c r="H1560" s="314" t="s">
        <v>2108</v>
      </c>
      <c r="I1560" s="315"/>
      <c r="J1560" s="315"/>
      <c r="K1560" s="316" t="s">
        <v>7940</v>
      </c>
      <c r="L1560" s="312" t="s">
        <v>3010</v>
      </c>
      <c r="M1560" s="317">
        <v>200000</v>
      </c>
    </row>
    <row r="1561" spans="1:13" ht="96">
      <c r="A1561" s="892">
        <v>16</v>
      </c>
      <c r="B1561" s="892"/>
      <c r="C1561" s="325" t="s">
        <v>2468</v>
      </c>
      <c r="D1561" s="325" t="s">
        <v>3011</v>
      </c>
      <c r="E1561" s="325" t="s">
        <v>8835</v>
      </c>
      <c r="F1561" s="325" t="s">
        <v>6996</v>
      </c>
      <c r="G1561" s="313" t="s">
        <v>3803</v>
      </c>
      <c r="H1561" s="314" t="s">
        <v>2108</v>
      </c>
      <c r="I1561" s="315"/>
      <c r="J1561" s="315"/>
      <c r="K1561" s="316" t="s">
        <v>1361</v>
      </c>
      <c r="L1561" s="312" t="s">
        <v>6997</v>
      </c>
      <c r="M1561" s="317">
        <v>2098000</v>
      </c>
    </row>
    <row r="1562" spans="1:13" ht="89.25" customHeight="1">
      <c r="A1562" s="892">
        <v>17</v>
      </c>
      <c r="B1562" s="892"/>
      <c r="C1562" s="312" t="s">
        <v>2701</v>
      </c>
      <c r="D1562" s="312" t="s">
        <v>2702</v>
      </c>
      <c r="E1562" s="312" t="s">
        <v>2342</v>
      </c>
      <c r="F1562" s="312" t="s">
        <v>6057</v>
      </c>
      <c r="G1562" s="313" t="s">
        <v>3774</v>
      </c>
      <c r="H1562" s="314" t="s">
        <v>3522</v>
      </c>
      <c r="I1562" s="315"/>
      <c r="J1562" s="315"/>
      <c r="K1562" s="318">
        <v>42316</v>
      </c>
      <c r="L1562" s="312" t="s">
        <v>6058</v>
      </c>
      <c r="M1562" s="317">
        <v>66013300</v>
      </c>
    </row>
    <row r="1563" spans="1:13" ht="51" customHeight="1">
      <c r="A1563" s="892">
        <v>18</v>
      </c>
      <c r="B1563" s="892"/>
      <c r="C1563" s="320" t="s">
        <v>4716</v>
      </c>
      <c r="D1563" s="320" t="s">
        <v>4717</v>
      </c>
      <c r="E1563" s="320" t="s">
        <v>224</v>
      </c>
      <c r="F1563" s="320" t="s">
        <v>225</v>
      </c>
      <c r="G1563" s="313" t="s">
        <v>3775</v>
      </c>
      <c r="H1563" s="322" t="s">
        <v>3522</v>
      </c>
      <c r="I1563" s="315"/>
      <c r="J1563" s="315"/>
      <c r="K1563" s="318">
        <v>42373</v>
      </c>
      <c r="L1563" s="320" t="s">
        <v>226</v>
      </c>
      <c r="M1563" s="317">
        <v>8157616</v>
      </c>
    </row>
    <row r="1564" spans="1:13" ht="48">
      <c r="A1564" s="892">
        <v>19</v>
      </c>
      <c r="B1564" s="892"/>
      <c r="C1564" s="320" t="s">
        <v>227</v>
      </c>
      <c r="D1564" s="320" t="s">
        <v>228</v>
      </c>
      <c r="E1564" s="320" t="s">
        <v>229</v>
      </c>
      <c r="F1564" s="320" t="s">
        <v>230</v>
      </c>
      <c r="G1564" s="320" t="s">
        <v>3776</v>
      </c>
      <c r="H1564" s="322" t="s">
        <v>3522</v>
      </c>
      <c r="I1564" s="315"/>
      <c r="J1564" s="315"/>
      <c r="K1564" s="318">
        <v>42402</v>
      </c>
      <c r="L1564" s="320" t="s">
        <v>231</v>
      </c>
      <c r="M1564" s="317">
        <v>71133000</v>
      </c>
    </row>
    <row r="1565" spans="1:13" ht="48">
      <c r="A1565" s="892">
        <v>20</v>
      </c>
      <c r="B1565" s="892"/>
      <c r="C1565" s="320" t="s">
        <v>232</v>
      </c>
      <c r="D1565" s="320" t="s">
        <v>233</v>
      </c>
      <c r="E1565" s="320" t="s">
        <v>234</v>
      </c>
      <c r="F1565" s="320" t="s">
        <v>235</v>
      </c>
      <c r="G1565" s="320" t="s">
        <v>3777</v>
      </c>
      <c r="H1565" s="322" t="s">
        <v>3522</v>
      </c>
      <c r="I1565" s="315"/>
      <c r="J1565" s="315"/>
      <c r="K1565" s="316"/>
      <c r="L1565" s="320" t="s">
        <v>6059</v>
      </c>
      <c r="M1565" s="317">
        <v>850000</v>
      </c>
    </row>
    <row r="1566" spans="1:13" ht="48">
      <c r="A1566" s="892">
        <v>21</v>
      </c>
      <c r="B1566" s="892"/>
      <c r="C1566" s="320" t="s">
        <v>4716</v>
      </c>
      <c r="D1566" s="320" t="s">
        <v>6060</v>
      </c>
      <c r="E1566" s="320" t="s">
        <v>6061</v>
      </c>
      <c r="F1566" s="320" t="s">
        <v>4212</v>
      </c>
      <c r="G1566" s="320" t="s">
        <v>3778</v>
      </c>
      <c r="H1566" s="322" t="s">
        <v>3522</v>
      </c>
      <c r="I1566" s="315"/>
      <c r="J1566" s="315"/>
      <c r="K1566" s="318">
        <v>42194</v>
      </c>
      <c r="L1566" s="320" t="s">
        <v>4213</v>
      </c>
      <c r="M1566" s="317">
        <v>163152318</v>
      </c>
    </row>
    <row r="1567" spans="1:13" ht="48">
      <c r="A1567" s="892">
        <v>22</v>
      </c>
      <c r="B1567" s="892"/>
      <c r="C1567" s="320" t="s">
        <v>3899</v>
      </c>
      <c r="D1567" s="320" t="s">
        <v>290</v>
      </c>
      <c r="E1567" s="320" t="s">
        <v>5516</v>
      </c>
      <c r="F1567" s="320" t="s">
        <v>774</v>
      </c>
      <c r="G1567" s="313" t="s">
        <v>3779</v>
      </c>
      <c r="H1567" s="322" t="s">
        <v>3522</v>
      </c>
      <c r="I1567" s="315"/>
      <c r="J1567" s="315"/>
      <c r="K1567" s="316" t="s">
        <v>775</v>
      </c>
      <c r="L1567" s="320" t="s">
        <v>776</v>
      </c>
      <c r="M1567" s="317">
        <v>5800000</v>
      </c>
    </row>
    <row r="1568" spans="1:13" ht="48">
      <c r="A1568" s="892">
        <v>23</v>
      </c>
      <c r="B1568" s="892"/>
      <c r="C1568" s="320" t="s">
        <v>3215</v>
      </c>
      <c r="D1568" s="320" t="s">
        <v>5088</v>
      </c>
      <c r="E1568" s="320" t="s">
        <v>5089</v>
      </c>
      <c r="F1568" s="320" t="s">
        <v>5090</v>
      </c>
      <c r="G1568" s="320" t="s">
        <v>3780</v>
      </c>
      <c r="H1568" s="322" t="s">
        <v>3522</v>
      </c>
      <c r="I1568" s="315"/>
      <c r="J1568" s="315"/>
      <c r="K1568" s="316"/>
      <c r="L1568" s="320" t="s">
        <v>5091</v>
      </c>
      <c r="M1568" s="317">
        <v>69685500</v>
      </c>
    </row>
    <row r="1569" spans="1:13" ht="48">
      <c r="A1569" s="892">
        <v>24</v>
      </c>
      <c r="B1569" s="892"/>
      <c r="C1569" s="320" t="s">
        <v>5092</v>
      </c>
      <c r="D1569" s="320" t="s">
        <v>1308</v>
      </c>
      <c r="E1569" s="320" t="s">
        <v>8228</v>
      </c>
      <c r="F1569" s="320" t="s">
        <v>8229</v>
      </c>
      <c r="G1569" s="320" t="s">
        <v>3781</v>
      </c>
      <c r="H1569" s="322" t="s">
        <v>3522</v>
      </c>
      <c r="I1569" s="315"/>
      <c r="J1569" s="315"/>
      <c r="K1569" s="316" t="s">
        <v>4250</v>
      </c>
      <c r="L1569" s="320" t="s">
        <v>8230</v>
      </c>
      <c r="M1569" s="317">
        <v>28800000</v>
      </c>
    </row>
    <row r="1570" spans="1:13" ht="48">
      <c r="A1570" s="892">
        <v>25</v>
      </c>
      <c r="B1570" s="892"/>
      <c r="C1570" s="320" t="s">
        <v>8231</v>
      </c>
      <c r="D1570" s="320" t="s">
        <v>5088</v>
      </c>
      <c r="E1570" s="320" t="s">
        <v>6335</v>
      </c>
      <c r="F1570" s="320" t="s">
        <v>6336</v>
      </c>
      <c r="G1570" s="313" t="s">
        <v>3782</v>
      </c>
      <c r="H1570" s="322" t="s">
        <v>3522</v>
      </c>
      <c r="I1570" s="315"/>
      <c r="J1570" s="315"/>
      <c r="K1570" s="316" t="s">
        <v>6337</v>
      </c>
      <c r="L1570" s="320" t="s">
        <v>6338</v>
      </c>
      <c r="M1570" s="317">
        <v>534537550</v>
      </c>
    </row>
    <row r="1571" spans="1:13" ht="48">
      <c r="A1571" s="892">
        <v>26</v>
      </c>
      <c r="B1571" s="892"/>
      <c r="C1571" s="320" t="s">
        <v>6339</v>
      </c>
      <c r="D1571" s="320" t="s">
        <v>6340</v>
      </c>
      <c r="E1571" s="320" t="s">
        <v>6341</v>
      </c>
      <c r="F1571" s="320" t="s">
        <v>6342</v>
      </c>
      <c r="G1571" s="313" t="s">
        <v>1430</v>
      </c>
      <c r="H1571" s="322" t="s">
        <v>3522</v>
      </c>
      <c r="I1571" s="315"/>
      <c r="J1571" s="315"/>
      <c r="K1571" s="318">
        <v>42224</v>
      </c>
      <c r="L1571" s="320" t="s">
        <v>6343</v>
      </c>
      <c r="M1571" s="317">
        <v>5000000</v>
      </c>
    </row>
    <row r="1572" spans="1:13" ht="48">
      <c r="A1572" s="892">
        <v>27</v>
      </c>
      <c r="B1572" s="892"/>
      <c r="C1572" s="320" t="s">
        <v>6344</v>
      </c>
      <c r="D1572" s="320" t="s">
        <v>6340</v>
      </c>
      <c r="E1572" s="320" t="s">
        <v>6345</v>
      </c>
      <c r="F1572" s="320" t="s">
        <v>6346</v>
      </c>
      <c r="G1572" s="320" t="s">
        <v>1431</v>
      </c>
      <c r="H1572" s="322" t="s">
        <v>3522</v>
      </c>
      <c r="I1572" s="315"/>
      <c r="J1572" s="315"/>
      <c r="K1572" s="318">
        <v>42224</v>
      </c>
      <c r="L1572" s="320" t="s">
        <v>4523</v>
      </c>
      <c r="M1572" s="317">
        <f>200000+10000000</f>
        <v>10200000</v>
      </c>
    </row>
    <row r="1573" spans="1:13" ht="48">
      <c r="A1573" s="892">
        <v>28</v>
      </c>
      <c r="B1573" s="892"/>
      <c r="C1573" s="320" t="s">
        <v>4524</v>
      </c>
      <c r="D1573" s="320" t="s">
        <v>4525</v>
      </c>
      <c r="E1573" s="320" t="s">
        <v>4526</v>
      </c>
      <c r="F1573" s="320" t="s">
        <v>3222</v>
      </c>
      <c r="G1573" s="320" t="s">
        <v>1432</v>
      </c>
      <c r="H1573" s="322" t="s">
        <v>3522</v>
      </c>
      <c r="I1573" s="315"/>
      <c r="J1573" s="315"/>
      <c r="K1573" s="316" t="s">
        <v>4761</v>
      </c>
      <c r="L1573" s="320" t="s">
        <v>3223</v>
      </c>
      <c r="M1573" s="317">
        <v>48000000</v>
      </c>
    </row>
    <row r="1574" spans="1:13" ht="48">
      <c r="A1574" s="892">
        <v>29</v>
      </c>
      <c r="B1574" s="892"/>
      <c r="C1574" s="320" t="s">
        <v>3798</v>
      </c>
      <c r="D1574" s="320" t="s">
        <v>1724</v>
      </c>
      <c r="E1574" s="320" t="s">
        <v>1725</v>
      </c>
      <c r="F1574" s="320" t="s">
        <v>1726</v>
      </c>
      <c r="G1574" s="320" t="s">
        <v>1727</v>
      </c>
      <c r="H1574" s="322" t="s">
        <v>1728</v>
      </c>
      <c r="I1574" s="315"/>
      <c r="J1574" s="315"/>
      <c r="K1574" s="318">
        <v>42705</v>
      </c>
      <c r="L1574" s="320" t="s">
        <v>1729</v>
      </c>
      <c r="M1574" s="317"/>
    </row>
    <row r="1575" spans="1:13" ht="48">
      <c r="A1575" s="892">
        <v>30</v>
      </c>
      <c r="B1575" s="892"/>
      <c r="C1575" s="320" t="s">
        <v>1730</v>
      </c>
      <c r="D1575" s="320" t="s">
        <v>1731</v>
      </c>
      <c r="E1575" s="320" t="s">
        <v>1958</v>
      </c>
      <c r="F1575" s="320" t="s">
        <v>1959</v>
      </c>
      <c r="G1575" s="320" t="s">
        <v>1433</v>
      </c>
      <c r="H1575" s="322" t="s">
        <v>3522</v>
      </c>
      <c r="I1575" s="315"/>
      <c r="J1575" s="315"/>
      <c r="K1575" s="318">
        <v>42403</v>
      </c>
      <c r="L1575" s="320" t="s">
        <v>1960</v>
      </c>
      <c r="M1575" s="317">
        <v>21165000</v>
      </c>
    </row>
    <row r="1576" spans="1:13" ht="48">
      <c r="A1576" s="892">
        <v>31</v>
      </c>
      <c r="B1576" s="892"/>
      <c r="C1576" s="320" t="s">
        <v>1961</v>
      </c>
      <c r="D1576" s="320" t="s">
        <v>1962</v>
      </c>
      <c r="E1576" s="320" t="s">
        <v>3433</v>
      </c>
      <c r="F1576" s="320" t="s">
        <v>3434</v>
      </c>
      <c r="G1576" s="320" t="s">
        <v>1434</v>
      </c>
      <c r="H1576" s="322" t="s">
        <v>3522</v>
      </c>
      <c r="I1576" s="315"/>
      <c r="J1576" s="315"/>
      <c r="K1576" s="318">
        <v>42402</v>
      </c>
      <c r="L1576" s="320" t="s">
        <v>3338</v>
      </c>
      <c r="M1576" s="317">
        <v>14950000</v>
      </c>
    </row>
    <row r="1577" spans="1:13" ht="48">
      <c r="A1577" s="892">
        <v>32</v>
      </c>
      <c r="B1577" s="892"/>
      <c r="C1577" s="320" t="s">
        <v>3339</v>
      </c>
      <c r="D1577" s="320" t="s">
        <v>3340</v>
      </c>
      <c r="E1577" s="320" t="s">
        <v>1367</v>
      </c>
      <c r="F1577" s="320" t="s">
        <v>1368</v>
      </c>
      <c r="G1577" s="320" t="s">
        <v>3639</v>
      </c>
      <c r="H1577" s="322" t="s">
        <v>3522</v>
      </c>
      <c r="I1577" s="315"/>
      <c r="J1577" s="315"/>
      <c r="K1577" s="316" t="s">
        <v>1690</v>
      </c>
      <c r="L1577" s="320" t="s">
        <v>1791</v>
      </c>
      <c r="M1577" s="317">
        <f>200000+20000000</f>
        <v>20200000</v>
      </c>
    </row>
    <row r="1578" spans="1:13" ht="48">
      <c r="A1578" s="892">
        <v>33</v>
      </c>
      <c r="B1578" s="892"/>
      <c r="C1578" s="320" t="s">
        <v>1792</v>
      </c>
      <c r="D1578" s="320" t="s">
        <v>1793</v>
      </c>
      <c r="E1578" s="320" t="s">
        <v>1794</v>
      </c>
      <c r="F1578" s="320" t="s">
        <v>1795</v>
      </c>
      <c r="G1578" s="313" t="s">
        <v>426</v>
      </c>
      <c r="H1578" s="322" t="s">
        <v>3522</v>
      </c>
      <c r="I1578" s="315"/>
      <c r="J1578" s="315"/>
      <c r="K1578" s="318">
        <v>42317</v>
      </c>
      <c r="L1578" s="320" t="s">
        <v>1796</v>
      </c>
      <c r="M1578" s="317">
        <f>400000+10000000</f>
        <v>10400000</v>
      </c>
    </row>
    <row r="1579" spans="1:13" ht="48">
      <c r="A1579" s="892">
        <v>34</v>
      </c>
      <c r="B1579" s="892"/>
      <c r="C1579" s="320" t="s">
        <v>1797</v>
      </c>
      <c r="D1579" s="320" t="s">
        <v>1798</v>
      </c>
      <c r="E1579" s="320" t="s">
        <v>1799</v>
      </c>
      <c r="F1579" s="320" t="s">
        <v>4706</v>
      </c>
      <c r="G1579" s="313" t="s">
        <v>427</v>
      </c>
      <c r="H1579" s="322" t="s">
        <v>3522</v>
      </c>
      <c r="I1579" s="315"/>
      <c r="J1579" s="315"/>
      <c r="K1579" s="316" t="s">
        <v>4707</v>
      </c>
      <c r="L1579" s="320" t="s">
        <v>3666</v>
      </c>
      <c r="M1579" s="317">
        <v>9549800</v>
      </c>
    </row>
    <row r="1580" spans="1:13" ht="60">
      <c r="A1580" s="892">
        <v>35</v>
      </c>
      <c r="B1580" s="892"/>
      <c r="C1580" s="312" t="s">
        <v>3140</v>
      </c>
      <c r="D1580" s="312" t="s">
        <v>4039</v>
      </c>
      <c r="E1580" s="312" t="s">
        <v>4040</v>
      </c>
      <c r="F1580" s="312" t="s">
        <v>4041</v>
      </c>
      <c r="G1580" s="313" t="s">
        <v>428</v>
      </c>
      <c r="H1580" s="322" t="s">
        <v>3522</v>
      </c>
      <c r="I1580" s="315"/>
      <c r="J1580" s="315"/>
      <c r="K1580" s="318">
        <v>42193</v>
      </c>
      <c r="L1580" s="312" t="s">
        <v>4042</v>
      </c>
      <c r="M1580" s="317">
        <v>21051999</v>
      </c>
    </row>
    <row r="1581" spans="1:13" ht="48">
      <c r="A1581" s="892">
        <v>36</v>
      </c>
      <c r="B1581" s="892"/>
      <c r="C1581" s="312" t="s">
        <v>4043</v>
      </c>
      <c r="D1581" s="312" t="s">
        <v>4039</v>
      </c>
      <c r="E1581" s="312" t="s">
        <v>7360</v>
      </c>
      <c r="F1581" s="312" t="s">
        <v>7361</v>
      </c>
      <c r="G1581" s="313" t="s">
        <v>429</v>
      </c>
      <c r="H1581" s="322" t="s">
        <v>3522</v>
      </c>
      <c r="I1581" s="315"/>
      <c r="J1581" s="315"/>
      <c r="K1581" s="318">
        <v>42193</v>
      </c>
      <c r="L1581" s="312" t="s">
        <v>5826</v>
      </c>
      <c r="M1581" s="317">
        <v>4595208</v>
      </c>
    </row>
    <row r="1582" spans="1:13" ht="48">
      <c r="A1582" s="892">
        <v>37</v>
      </c>
      <c r="B1582" s="892"/>
      <c r="C1582" s="320" t="s">
        <v>5827</v>
      </c>
      <c r="D1582" s="320" t="s">
        <v>6340</v>
      </c>
      <c r="E1582" s="320" t="s">
        <v>4647</v>
      </c>
      <c r="F1582" s="320" t="s">
        <v>4543</v>
      </c>
      <c r="G1582" s="313" t="s">
        <v>430</v>
      </c>
      <c r="H1582" s="322" t="s">
        <v>3522</v>
      </c>
      <c r="I1582" s="315"/>
      <c r="J1582" s="315"/>
      <c r="K1582" s="316" t="s">
        <v>861</v>
      </c>
      <c r="L1582" s="312" t="s">
        <v>4565</v>
      </c>
      <c r="M1582" s="317">
        <v>5691580</v>
      </c>
    </row>
    <row r="1583" spans="1:13" ht="63.75" customHeight="1">
      <c r="A1583" s="892">
        <v>38</v>
      </c>
      <c r="B1583" s="892"/>
      <c r="C1583" s="312" t="s">
        <v>4438</v>
      </c>
      <c r="D1583" s="312" t="s">
        <v>4439</v>
      </c>
      <c r="E1583" s="312" t="s">
        <v>4440</v>
      </c>
      <c r="F1583" s="312" t="s">
        <v>4441</v>
      </c>
      <c r="G1583" s="313" t="s">
        <v>8008</v>
      </c>
      <c r="H1583" s="314" t="s">
        <v>2108</v>
      </c>
      <c r="I1583" s="315"/>
      <c r="J1583" s="315"/>
      <c r="K1583" s="316" t="s">
        <v>4442</v>
      </c>
      <c r="L1583" s="312" t="s">
        <v>2745</v>
      </c>
      <c r="M1583" s="317">
        <v>1700000</v>
      </c>
    </row>
    <row r="1584" spans="1:13" ht="48">
      <c r="A1584" s="892">
        <v>39</v>
      </c>
      <c r="B1584" s="892"/>
      <c r="C1584" s="312" t="s">
        <v>886</v>
      </c>
      <c r="D1584" s="312" t="s">
        <v>969</v>
      </c>
      <c r="E1584" s="312" t="s">
        <v>887</v>
      </c>
      <c r="F1584" s="312" t="s">
        <v>888</v>
      </c>
      <c r="G1584" s="313" t="s">
        <v>8009</v>
      </c>
      <c r="H1584" s="314" t="s">
        <v>3522</v>
      </c>
      <c r="I1584" s="315"/>
      <c r="J1584" s="315"/>
      <c r="K1584" s="318">
        <v>42675</v>
      </c>
      <c r="L1584" s="312" t="s">
        <v>889</v>
      </c>
      <c r="M1584" s="317">
        <v>19219751</v>
      </c>
    </row>
    <row r="1585" spans="1:13" ht="60">
      <c r="A1585" s="892">
        <v>40</v>
      </c>
      <c r="B1585" s="892"/>
      <c r="C1585" s="312" t="s">
        <v>890</v>
      </c>
      <c r="D1585" s="312" t="s">
        <v>891</v>
      </c>
      <c r="E1585" s="312" t="s">
        <v>2749</v>
      </c>
      <c r="F1585" s="312" t="s">
        <v>2750</v>
      </c>
      <c r="G1585" s="313" t="s">
        <v>8010</v>
      </c>
      <c r="H1585" s="314" t="s">
        <v>3522</v>
      </c>
      <c r="I1585" s="315"/>
      <c r="J1585" s="315"/>
      <c r="K1585" s="318">
        <v>42583</v>
      </c>
      <c r="L1585" s="312" t="s">
        <v>7057</v>
      </c>
      <c r="M1585" s="317">
        <v>5000000</v>
      </c>
    </row>
    <row r="1586" spans="1:13" ht="60">
      <c r="A1586" s="892">
        <v>41</v>
      </c>
      <c r="B1586" s="892"/>
      <c r="C1586" s="311" t="s">
        <v>7058</v>
      </c>
      <c r="D1586" s="312" t="s">
        <v>6678</v>
      </c>
      <c r="E1586" s="312" t="s">
        <v>6679</v>
      </c>
      <c r="F1586" s="312" t="s">
        <v>6005</v>
      </c>
      <c r="G1586" s="313" t="s">
        <v>8011</v>
      </c>
      <c r="H1586" s="314" t="s">
        <v>3522</v>
      </c>
      <c r="I1586" s="315"/>
      <c r="J1586" s="315"/>
      <c r="K1586" s="318">
        <v>42705</v>
      </c>
      <c r="L1586" s="312" t="s">
        <v>6006</v>
      </c>
      <c r="M1586" s="317">
        <f>200000+2000000</f>
        <v>2200000</v>
      </c>
    </row>
    <row r="1587" spans="1:13" ht="60">
      <c r="A1587" s="892">
        <v>42</v>
      </c>
      <c r="B1587" s="892"/>
      <c r="C1587" s="311" t="s">
        <v>6008</v>
      </c>
      <c r="D1587" s="312" t="s">
        <v>6007</v>
      </c>
      <c r="E1587" s="312" t="s">
        <v>6009</v>
      </c>
      <c r="F1587" s="312" t="s">
        <v>7380</v>
      </c>
      <c r="G1587" s="313" t="s">
        <v>8012</v>
      </c>
      <c r="H1587" s="314" t="s">
        <v>3522</v>
      </c>
      <c r="I1587" s="315"/>
      <c r="J1587" s="315"/>
      <c r="K1587" s="318">
        <v>42552</v>
      </c>
      <c r="L1587" s="312" t="s">
        <v>7381</v>
      </c>
      <c r="M1587" s="317">
        <v>555500</v>
      </c>
    </row>
    <row r="1588" spans="1:13" ht="48">
      <c r="A1588" s="892">
        <v>43</v>
      </c>
      <c r="B1588" s="892"/>
      <c r="C1588" s="311" t="s">
        <v>5100</v>
      </c>
      <c r="D1588" s="312" t="s">
        <v>2231</v>
      </c>
      <c r="E1588" s="312" t="s">
        <v>5101</v>
      </c>
      <c r="F1588" s="312" t="s">
        <v>5102</v>
      </c>
      <c r="G1588" s="313" t="s">
        <v>8013</v>
      </c>
      <c r="H1588" s="314" t="s">
        <v>3522</v>
      </c>
      <c r="I1588" s="315"/>
      <c r="J1588" s="315"/>
      <c r="K1588" s="318">
        <v>42491</v>
      </c>
      <c r="L1588" s="312" t="s">
        <v>5103</v>
      </c>
      <c r="M1588" s="317">
        <v>15777750</v>
      </c>
    </row>
    <row r="1589" spans="1:13" ht="51" customHeight="1">
      <c r="A1589" s="892">
        <v>44</v>
      </c>
      <c r="B1589" s="892"/>
      <c r="C1589" s="311" t="s">
        <v>3641</v>
      </c>
      <c r="D1589" s="312" t="s">
        <v>4858</v>
      </c>
      <c r="E1589" s="312" t="s">
        <v>3642</v>
      </c>
      <c r="F1589" s="312" t="s">
        <v>3643</v>
      </c>
      <c r="G1589" s="313" t="s">
        <v>8014</v>
      </c>
      <c r="H1589" s="314" t="s">
        <v>3522</v>
      </c>
      <c r="I1589" s="315"/>
      <c r="J1589" s="315"/>
      <c r="K1589" s="316" t="s">
        <v>3644</v>
      </c>
      <c r="L1589" s="312" t="s">
        <v>3645</v>
      </c>
      <c r="M1589" s="317">
        <v>39361160</v>
      </c>
    </row>
    <row r="1590" spans="1:13" ht="60">
      <c r="A1590" s="892">
        <v>45</v>
      </c>
      <c r="B1590" s="892"/>
      <c r="C1590" s="311" t="s">
        <v>5575</v>
      </c>
      <c r="D1590" s="312" t="s">
        <v>5099</v>
      </c>
      <c r="E1590" s="312" t="s">
        <v>7445</v>
      </c>
      <c r="F1590" s="312" t="s">
        <v>7446</v>
      </c>
      <c r="G1590" s="313" t="s">
        <v>8015</v>
      </c>
      <c r="H1590" s="314" t="s">
        <v>3522</v>
      </c>
      <c r="I1590" s="315"/>
      <c r="J1590" s="315"/>
      <c r="K1590" s="316" t="s">
        <v>4400</v>
      </c>
      <c r="L1590" s="312" t="s">
        <v>7447</v>
      </c>
      <c r="M1590" s="317">
        <v>1812500</v>
      </c>
    </row>
    <row r="1591" spans="1:13" ht="60">
      <c r="A1591" s="892">
        <v>46</v>
      </c>
      <c r="B1591" s="892"/>
      <c r="C1591" s="312" t="s">
        <v>7448</v>
      </c>
      <c r="D1591" s="312" t="s">
        <v>3602</v>
      </c>
      <c r="E1591" s="312" t="s">
        <v>7515</v>
      </c>
      <c r="F1591" s="312" t="s">
        <v>2737</v>
      </c>
      <c r="G1591" s="313" t="s">
        <v>8016</v>
      </c>
      <c r="H1591" s="314" t="s">
        <v>3522</v>
      </c>
      <c r="I1591" s="315"/>
      <c r="J1591" s="315"/>
      <c r="K1591" s="318">
        <v>42461</v>
      </c>
      <c r="L1591" s="312" t="s">
        <v>2738</v>
      </c>
      <c r="M1591" s="317">
        <v>7300000</v>
      </c>
    </row>
    <row r="1592" spans="1:13" ht="60">
      <c r="A1592" s="892">
        <v>47</v>
      </c>
      <c r="B1592" s="892"/>
      <c r="C1592" s="311" t="s">
        <v>2739</v>
      </c>
      <c r="D1592" s="312" t="s">
        <v>2740</v>
      </c>
      <c r="E1592" s="312" t="s">
        <v>2642</v>
      </c>
      <c r="F1592" s="312" t="s">
        <v>2643</v>
      </c>
      <c r="G1592" s="313" t="s">
        <v>8017</v>
      </c>
      <c r="H1592" s="314" t="s">
        <v>3522</v>
      </c>
      <c r="I1592" s="315"/>
      <c r="J1592" s="315"/>
      <c r="K1592" s="316" t="s">
        <v>3644</v>
      </c>
      <c r="L1592" s="312" t="s">
        <v>2644</v>
      </c>
      <c r="M1592" s="317">
        <v>16736744</v>
      </c>
    </row>
    <row r="1593" spans="1:13" ht="60">
      <c r="A1593" s="892">
        <v>48</v>
      </c>
      <c r="B1593" s="892"/>
      <c r="C1593" s="311" t="s">
        <v>2645</v>
      </c>
      <c r="D1593" s="312" t="s">
        <v>2697</v>
      </c>
      <c r="E1593" s="312" t="s">
        <v>549</v>
      </c>
      <c r="F1593" s="312" t="s">
        <v>1959</v>
      </c>
      <c r="G1593" s="313" t="s">
        <v>8018</v>
      </c>
      <c r="H1593" s="314" t="s">
        <v>3522</v>
      </c>
      <c r="I1593" s="315"/>
      <c r="J1593" s="315"/>
      <c r="K1593" s="318">
        <v>42491</v>
      </c>
      <c r="L1593" s="312" t="s">
        <v>3956</v>
      </c>
      <c r="M1593" s="317">
        <v>6202300</v>
      </c>
    </row>
    <row r="1594" spans="1:13" ht="60">
      <c r="A1594" s="892">
        <v>49</v>
      </c>
      <c r="B1594" s="892"/>
      <c r="C1594" s="326" t="s">
        <v>8019</v>
      </c>
      <c r="D1594" s="327" t="s">
        <v>7149</v>
      </c>
      <c r="E1594" s="327" t="s">
        <v>8020</v>
      </c>
      <c r="F1594" s="327" t="s">
        <v>8021</v>
      </c>
      <c r="G1594" s="327" t="s">
        <v>8022</v>
      </c>
      <c r="H1594" s="328" t="s">
        <v>3522</v>
      </c>
      <c r="I1594" s="315"/>
      <c r="J1594" s="315"/>
      <c r="K1594" s="318">
        <v>42403</v>
      </c>
      <c r="L1594" s="327" t="s">
        <v>3957</v>
      </c>
      <c r="M1594" s="317">
        <v>19000000</v>
      </c>
    </row>
    <row r="1595" spans="1:13" ht="51" customHeight="1">
      <c r="A1595" s="892">
        <v>50</v>
      </c>
      <c r="B1595" s="892"/>
      <c r="C1595" s="325" t="s">
        <v>3958</v>
      </c>
      <c r="D1595" s="325" t="s">
        <v>4881</v>
      </c>
      <c r="E1595" s="325" t="s">
        <v>3959</v>
      </c>
      <c r="F1595" s="325" t="s">
        <v>3960</v>
      </c>
      <c r="G1595" s="313" t="s">
        <v>8023</v>
      </c>
      <c r="H1595" s="328" t="s">
        <v>3522</v>
      </c>
      <c r="I1595" s="315"/>
      <c r="J1595" s="315"/>
      <c r="K1595" s="318" t="s">
        <v>3314</v>
      </c>
      <c r="L1595" s="325" t="s">
        <v>6056</v>
      </c>
      <c r="M1595" s="317">
        <v>12000000</v>
      </c>
    </row>
    <row r="1596" spans="1:13" ht="60">
      <c r="A1596" s="892">
        <v>51</v>
      </c>
      <c r="B1596" s="892"/>
      <c r="C1596" s="325" t="s">
        <v>8813</v>
      </c>
      <c r="D1596" s="325" t="s">
        <v>8814</v>
      </c>
      <c r="E1596" s="325" t="s">
        <v>8269</v>
      </c>
      <c r="F1596" s="325" t="s">
        <v>8270</v>
      </c>
      <c r="G1596" s="313" t="s">
        <v>8024</v>
      </c>
      <c r="H1596" s="328" t="s">
        <v>3522</v>
      </c>
      <c r="I1596" s="315"/>
      <c r="J1596" s="315"/>
      <c r="K1596" s="316" t="s">
        <v>8271</v>
      </c>
      <c r="L1596" s="325" t="s">
        <v>8272</v>
      </c>
      <c r="M1596" s="317">
        <v>414150</v>
      </c>
    </row>
    <row r="1597" spans="1:13" ht="51" customHeight="1">
      <c r="A1597" s="892">
        <v>52</v>
      </c>
      <c r="B1597" s="892"/>
      <c r="C1597" s="325" t="s">
        <v>8274</v>
      </c>
      <c r="D1597" s="325" t="s">
        <v>3059</v>
      </c>
      <c r="E1597" s="325" t="s">
        <v>7929</v>
      </c>
      <c r="F1597" s="325" t="s">
        <v>3060</v>
      </c>
      <c r="G1597" s="313" t="s">
        <v>2238</v>
      </c>
      <c r="H1597" s="328" t="s">
        <v>3522</v>
      </c>
      <c r="I1597" s="315"/>
      <c r="J1597" s="315"/>
      <c r="K1597" s="316" t="s">
        <v>8273</v>
      </c>
      <c r="L1597" s="325" t="s">
        <v>3061</v>
      </c>
      <c r="M1597" s="317">
        <v>200000</v>
      </c>
    </row>
    <row r="1598" spans="1:13" ht="51" customHeight="1">
      <c r="A1598" s="892">
        <v>53</v>
      </c>
      <c r="B1598" s="892"/>
      <c r="C1598" s="325" t="s">
        <v>3062</v>
      </c>
      <c r="D1598" s="325" t="s">
        <v>3063</v>
      </c>
      <c r="E1598" s="325" t="s">
        <v>3064</v>
      </c>
      <c r="F1598" s="325" t="s">
        <v>3065</v>
      </c>
      <c r="G1598" s="313" t="s">
        <v>8025</v>
      </c>
      <c r="H1598" s="328" t="s">
        <v>3522</v>
      </c>
      <c r="I1598" s="315"/>
      <c r="J1598" s="315"/>
      <c r="K1598" s="318">
        <v>42646</v>
      </c>
      <c r="L1598" s="325" t="s">
        <v>67</v>
      </c>
      <c r="M1598" s="317">
        <v>19582250</v>
      </c>
    </row>
    <row r="1599" spans="1:13" ht="51" customHeight="1">
      <c r="A1599" s="892">
        <v>54</v>
      </c>
      <c r="B1599" s="892"/>
      <c r="C1599" s="325" t="s">
        <v>2718</v>
      </c>
      <c r="D1599" s="325" t="s">
        <v>3063</v>
      </c>
      <c r="E1599" s="325" t="s">
        <v>2719</v>
      </c>
      <c r="F1599" s="325" t="s">
        <v>4466</v>
      </c>
      <c r="G1599" s="313" t="s">
        <v>4253</v>
      </c>
      <c r="H1599" s="328" t="s">
        <v>3522</v>
      </c>
      <c r="I1599" s="315"/>
      <c r="J1599" s="315"/>
      <c r="K1599" s="318">
        <v>42646</v>
      </c>
      <c r="L1599" s="325" t="s">
        <v>4467</v>
      </c>
      <c r="M1599" s="317">
        <v>3250000</v>
      </c>
    </row>
    <row r="1600" spans="1:13" ht="51" customHeight="1">
      <c r="A1600" s="892">
        <v>55</v>
      </c>
      <c r="B1600" s="892"/>
      <c r="C1600" s="325" t="s">
        <v>3062</v>
      </c>
      <c r="D1600" s="325" t="s">
        <v>3063</v>
      </c>
      <c r="E1600" s="325" t="s">
        <v>3052</v>
      </c>
      <c r="F1600" s="325" t="s">
        <v>3053</v>
      </c>
      <c r="G1600" s="313" t="s">
        <v>4254</v>
      </c>
      <c r="H1600" s="328" t="s">
        <v>3522</v>
      </c>
      <c r="I1600" s="315"/>
      <c r="J1600" s="315"/>
      <c r="K1600" s="318">
        <v>42646</v>
      </c>
      <c r="L1600" s="325" t="s">
        <v>3054</v>
      </c>
      <c r="M1600" s="317">
        <v>24920000</v>
      </c>
    </row>
    <row r="1601" spans="1:13" ht="48">
      <c r="A1601" s="892">
        <v>56</v>
      </c>
      <c r="B1601" s="892"/>
      <c r="C1601" s="325" t="s">
        <v>5113</v>
      </c>
      <c r="D1601" s="325" t="s">
        <v>5114</v>
      </c>
      <c r="E1601" s="325" t="s">
        <v>5115</v>
      </c>
      <c r="F1601" s="325" t="s">
        <v>5116</v>
      </c>
      <c r="G1601" s="313" t="s">
        <v>4255</v>
      </c>
      <c r="H1601" s="328" t="s">
        <v>3522</v>
      </c>
      <c r="I1601" s="315"/>
      <c r="J1601" s="315"/>
      <c r="K1601" s="318">
        <v>42254</v>
      </c>
      <c r="L1601" s="325" t="s">
        <v>5117</v>
      </c>
      <c r="M1601" s="317">
        <v>641255</v>
      </c>
    </row>
    <row r="1602" spans="1:13" ht="60">
      <c r="A1602" s="892">
        <v>57</v>
      </c>
      <c r="B1602" s="892"/>
      <c r="C1602" s="325" t="s">
        <v>2718</v>
      </c>
      <c r="D1602" s="325" t="s">
        <v>3063</v>
      </c>
      <c r="E1602" s="325" t="s">
        <v>5118</v>
      </c>
      <c r="F1602" s="325" t="s">
        <v>6447</v>
      </c>
      <c r="G1602" s="313" t="s">
        <v>4256</v>
      </c>
      <c r="H1602" s="328" t="s">
        <v>3522</v>
      </c>
      <c r="I1602" s="315"/>
      <c r="J1602" s="315"/>
      <c r="K1602" s="318">
        <v>42646</v>
      </c>
      <c r="L1602" s="325" t="s">
        <v>6448</v>
      </c>
      <c r="M1602" s="317">
        <v>3750000</v>
      </c>
    </row>
    <row r="1603" spans="1:13" ht="60">
      <c r="A1603" s="892">
        <v>58</v>
      </c>
      <c r="B1603" s="892"/>
      <c r="C1603" s="325" t="s">
        <v>2718</v>
      </c>
      <c r="D1603" s="325" t="s">
        <v>3063</v>
      </c>
      <c r="E1603" s="325" t="s">
        <v>6449</v>
      </c>
      <c r="F1603" s="325" t="s">
        <v>6450</v>
      </c>
      <c r="G1603" s="313" t="s">
        <v>4257</v>
      </c>
      <c r="H1603" s="314" t="s">
        <v>3522</v>
      </c>
      <c r="I1603" s="315"/>
      <c r="J1603" s="315"/>
      <c r="K1603" s="318">
        <v>42646</v>
      </c>
      <c r="L1603" s="325" t="s">
        <v>6451</v>
      </c>
      <c r="M1603" s="317">
        <v>2250000</v>
      </c>
    </row>
    <row r="1604" spans="1:13" ht="60">
      <c r="A1604" s="892">
        <v>59</v>
      </c>
      <c r="B1604" s="892"/>
      <c r="C1604" s="325" t="s">
        <v>6452</v>
      </c>
      <c r="D1604" s="325" t="s">
        <v>3063</v>
      </c>
      <c r="E1604" s="325" t="s">
        <v>6453</v>
      </c>
      <c r="F1604" s="325" t="s">
        <v>6454</v>
      </c>
      <c r="G1604" s="313" t="s">
        <v>4258</v>
      </c>
      <c r="H1604" s="328" t="s">
        <v>3522</v>
      </c>
      <c r="I1604" s="315"/>
      <c r="J1604" s="315"/>
      <c r="K1604" s="318">
        <v>42284</v>
      </c>
      <c r="L1604" s="325" t="s">
        <v>6455</v>
      </c>
      <c r="M1604" s="317">
        <v>5000000</v>
      </c>
    </row>
    <row r="1605" spans="1:13" ht="60">
      <c r="A1605" s="892">
        <v>60</v>
      </c>
      <c r="B1605" s="892"/>
      <c r="C1605" s="325" t="s">
        <v>6010</v>
      </c>
      <c r="D1605" s="325" t="s">
        <v>6732</v>
      </c>
      <c r="E1605" s="325" t="s">
        <v>6733</v>
      </c>
      <c r="F1605" s="325" t="s">
        <v>6734</v>
      </c>
      <c r="G1605" s="313" t="s">
        <v>4259</v>
      </c>
      <c r="H1605" s="314" t="s">
        <v>3522</v>
      </c>
      <c r="I1605" s="315"/>
      <c r="J1605" s="315"/>
      <c r="K1605" s="316" t="s">
        <v>6735</v>
      </c>
      <c r="L1605" s="325" t="s">
        <v>6736</v>
      </c>
      <c r="M1605" s="317">
        <v>1750000</v>
      </c>
    </row>
    <row r="1606" spans="1:13" ht="60">
      <c r="A1606" s="892">
        <v>61</v>
      </c>
      <c r="B1606" s="892"/>
      <c r="C1606" s="312" t="s">
        <v>4566</v>
      </c>
      <c r="D1606" s="312" t="s">
        <v>4567</v>
      </c>
      <c r="E1606" s="312" t="s">
        <v>8356</v>
      </c>
      <c r="F1606" s="312" t="s">
        <v>4568</v>
      </c>
      <c r="G1606" s="313" t="s">
        <v>431</v>
      </c>
      <c r="H1606" s="322" t="s">
        <v>3522</v>
      </c>
      <c r="I1606" s="315"/>
      <c r="J1606" s="315"/>
      <c r="K1606" s="316" t="s">
        <v>3320</v>
      </c>
      <c r="L1606" s="312" t="s">
        <v>8360</v>
      </c>
      <c r="M1606" s="317">
        <v>8746245</v>
      </c>
    </row>
    <row r="1607" spans="1:13" ht="51" customHeight="1">
      <c r="A1607" s="892">
        <v>62</v>
      </c>
      <c r="B1607" s="892"/>
      <c r="C1607" s="312" t="s">
        <v>4569</v>
      </c>
      <c r="D1607" s="312" t="s">
        <v>4567</v>
      </c>
      <c r="E1607" s="312" t="s">
        <v>8357</v>
      </c>
      <c r="F1607" s="312" t="s">
        <v>7382</v>
      </c>
      <c r="G1607" s="313" t="s">
        <v>3494</v>
      </c>
      <c r="H1607" s="322" t="s">
        <v>3522</v>
      </c>
      <c r="I1607" s="315"/>
      <c r="J1607" s="315"/>
      <c r="K1607" s="316" t="s">
        <v>3320</v>
      </c>
      <c r="L1607" s="312" t="s">
        <v>8359</v>
      </c>
      <c r="M1607" s="317">
        <v>50000000</v>
      </c>
    </row>
    <row r="1608" spans="1:13" ht="48">
      <c r="A1608" s="892">
        <v>63</v>
      </c>
      <c r="B1608" s="892"/>
      <c r="C1608" s="312" t="s">
        <v>5330</v>
      </c>
      <c r="D1608" s="312" t="s">
        <v>5331</v>
      </c>
      <c r="E1608" s="312" t="s">
        <v>5332</v>
      </c>
      <c r="F1608" s="312" t="s">
        <v>1179</v>
      </c>
      <c r="G1608" s="313" t="s">
        <v>3667</v>
      </c>
      <c r="H1608" s="322" t="s">
        <v>3522</v>
      </c>
      <c r="I1608" s="315"/>
      <c r="J1608" s="315"/>
      <c r="K1608" s="318">
        <v>42045</v>
      </c>
      <c r="L1608" s="312" t="s">
        <v>8358</v>
      </c>
      <c r="M1608" s="317">
        <v>37508000</v>
      </c>
    </row>
    <row r="1609" spans="1:13" ht="51" customHeight="1">
      <c r="A1609" s="892">
        <v>64</v>
      </c>
      <c r="B1609" s="892"/>
      <c r="C1609" s="315" t="s">
        <v>2366</v>
      </c>
      <c r="D1609" s="316" t="s">
        <v>1188</v>
      </c>
      <c r="E1609" s="313" t="s">
        <v>8376</v>
      </c>
      <c r="F1609" s="313" t="s">
        <v>8377</v>
      </c>
      <c r="G1609" s="313" t="s">
        <v>8378</v>
      </c>
      <c r="H1609" s="314" t="s">
        <v>2108</v>
      </c>
      <c r="I1609" s="315"/>
      <c r="J1609" s="315"/>
      <c r="K1609" s="315" t="s">
        <v>3320</v>
      </c>
      <c r="L1609" s="313" t="s">
        <v>8355</v>
      </c>
      <c r="M1609" s="317">
        <v>2132234</v>
      </c>
    </row>
    <row r="1610" spans="1:13" ht="51" customHeight="1">
      <c r="A1610" s="892">
        <v>65</v>
      </c>
      <c r="B1610" s="892"/>
      <c r="C1610" s="315" t="s">
        <v>1189</v>
      </c>
      <c r="D1610" s="316" t="s">
        <v>1188</v>
      </c>
      <c r="E1610" s="313" t="s">
        <v>1190</v>
      </c>
      <c r="F1610" s="313" t="s">
        <v>1191</v>
      </c>
      <c r="G1610" s="313" t="s">
        <v>1192</v>
      </c>
      <c r="H1610" s="314" t="s">
        <v>2108</v>
      </c>
      <c r="I1610" s="315"/>
      <c r="J1610" s="315"/>
      <c r="K1610" s="329" t="s">
        <v>3320</v>
      </c>
      <c r="L1610" s="313" t="s">
        <v>1193</v>
      </c>
      <c r="M1610" s="317">
        <v>200000</v>
      </c>
    </row>
    <row r="1611" spans="1:13" ht="51" customHeight="1">
      <c r="A1611" s="892">
        <v>66</v>
      </c>
      <c r="B1611" s="892"/>
      <c r="C1611" s="312" t="s">
        <v>3229</v>
      </c>
      <c r="D1611" s="312" t="s">
        <v>5093</v>
      </c>
      <c r="E1611" s="312" t="s">
        <v>6347</v>
      </c>
      <c r="F1611" s="312" t="s">
        <v>6348</v>
      </c>
      <c r="G1611" s="313" t="s">
        <v>4260</v>
      </c>
      <c r="H1611" s="314" t="s">
        <v>2108</v>
      </c>
      <c r="I1611" s="315"/>
      <c r="J1611" s="315"/>
      <c r="K1611" s="318">
        <v>42708</v>
      </c>
      <c r="L1611" s="312" t="s">
        <v>6328</v>
      </c>
      <c r="M1611" s="317">
        <v>26463000</v>
      </c>
    </row>
    <row r="1612" spans="1:13" ht="51" customHeight="1">
      <c r="A1612" s="892">
        <v>67</v>
      </c>
      <c r="B1612" s="892"/>
      <c r="C1612" s="312" t="s">
        <v>3229</v>
      </c>
      <c r="D1612" s="312" t="s">
        <v>5093</v>
      </c>
      <c r="E1612" s="312" t="s">
        <v>6347</v>
      </c>
      <c r="F1612" s="312" t="s">
        <v>6349</v>
      </c>
      <c r="G1612" s="313" t="s">
        <v>4261</v>
      </c>
      <c r="H1612" s="314" t="s">
        <v>2108</v>
      </c>
      <c r="I1612" s="315"/>
      <c r="J1612" s="315"/>
      <c r="K1612" s="318">
        <v>42708</v>
      </c>
      <c r="L1612" s="312" t="s">
        <v>8361</v>
      </c>
      <c r="M1612" s="317">
        <v>212473400</v>
      </c>
    </row>
    <row r="1613" spans="1:13" ht="51" customHeight="1">
      <c r="A1613" s="892">
        <v>68</v>
      </c>
      <c r="B1613" s="892"/>
      <c r="C1613" s="312" t="s">
        <v>3229</v>
      </c>
      <c r="D1613" s="312" t="s">
        <v>5093</v>
      </c>
      <c r="E1613" s="312" t="s">
        <v>6347</v>
      </c>
      <c r="F1613" s="312" t="s">
        <v>6350</v>
      </c>
      <c r="G1613" s="313" t="s">
        <v>4262</v>
      </c>
      <c r="H1613" s="314" t="s">
        <v>2108</v>
      </c>
      <c r="I1613" s="315"/>
      <c r="J1613" s="315"/>
      <c r="K1613" s="318">
        <v>42708</v>
      </c>
      <c r="L1613" s="312" t="s">
        <v>340</v>
      </c>
      <c r="M1613" s="317">
        <v>82816000</v>
      </c>
    </row>
    <row r="1614" spans="1:13" ht="60">
      <c r="A1614" s="892">
        <v>69</v>
      </c>
      <c r="B1614" s="892"/>
      <c r="C1614" s="312" t="s">
        <v>3229</v>
      </c>
      <c r="D1614" s="312" t="s">
        <v>5093</v>
      </c>
      <c r="E1614" s="320" t="s">
        <v>6347</v>
      </c>
      <c r="F1614" s="312" t="s">
        <v>6351</v>
      </c>
      <c r="G1614" s="313" t="s">
        <v>4263</v>
      </c>
      <c r="H1614" s="314" t="s">
        <v>2108</v>
      </c>
      <c r="I1614" s="315"/>
      <c r="J1614" s="315"/>
      <c r="K1614" s="318">
        <v>42708</v>
      </c>
      <c r="L1614" s="312" t="s">
        <v>339</v>
      </c>
      <c r="M1614" s="317">
        <v>5759226</v>
      </c>
    </row>
    <row r="1615" spans="1:13" ht="48">
      <c r="A1615" s="892">
        <v>70</v>
      </c>
      <c r="B1615" s="892"/>
      <c r="C1615" s="311" t="s">
        <v>6352</v>
      </c>
      <c r="D1615" s="312" t="s">
        <v>6311</v>
      </c>
      <c r="E1615" s="312" t="s">
        <v>6312</v>
      </c>
      <c r="F1615" s="312" t="s">
        <v>8193</v>
      </c>
      <c r="G1615" s="313" t="s">
        <v>4264</v>
      </c>
      <c r="H1615" s="314" t="s">
        <v>2108</v>
      </c>
      <c r="I1615" s="315"/>
      <c r="J1615" s="315"/>
      <c r="K1615" s="318" t="s">
        <v>8194</v>
      </c>
      <c r="L1615" s="312" t="s">
        <v>8195</v>
      </c>
      <c r="M1615" s="317">
        <v>13200000</v>
      </c>
    </row>
    <row r="1616" spans="1:13" ht="48">
      <c r="A1616" s="892">
        <v>71</v>
      </c>
      <c r="B1616" s="892"/>
      <c r="C1616" s="312" t="s">
        <v>8196</v>
      </c>
      <c r="D1616" s="312" t="s">
        <v>5099</v>
      </c>
      <c r="E1616" s="312" t="s">
        <v>8197</v>
      </c>
      <c r="F1616" s="312" t="s">
        <v>8198</v>
      </c>
      <c r="G1616" s="313" t="s">
        <v>4265</v>
      </c>
      <c r="H1616" s="314" t="s">
        <v>2108</v>
      </c>
      <c r="I1616" s="315"/>
      <c r="J1616" s="315"/>
      <c r="K1616" s="318">
        <v>42075</v>
      </c>
      <c r="L1616" s="312" t="s">
        <v>341</v>
      </c>
      <c r="M1616" s="317">
        <v>11000000</v>
      </c>
    </row>
    <row r="1617" spans="1:13" ht="51" customHeight="1">
      <c r="A1617" s="892">
        <v>72</v>
      </c>
      <c r="B1617" s="892"/>
      <c r="C1617" s="311" t="s">
        <v>8199</v>
      </c>
      <c r="D1617" s="312" t="s">
        <v>2231</v>
      </c>
      <c r="E1617" s="312" t="s">
        <v>8200</v>
      </c>
      <c r="F1617" s="312" t="s">
        <v>8201</v>
      </c>
      <c r="G1617" s="313" t="s">
        <v>4266</v>
      </c>
      <c r="H1617" s="314" t="s">
        <v>2108</v>
      </c>
      <c r="I1617" s="315"/>
      <c r="J1617" s="315"/>
      <c r="K1617" s="316" t="s">
        <v>8202</v>
      </c>
      <c r="L1617" s="312" t="s">
        <v>342</v>
      </c>
      <c r="M1617" s="317">
        <v>7835000</v>
      </c>
    </row>
    <row r="1618" spans="1:13" ht="65.25" customHeight="1">
      <c r="A1618" s="892">
        <v>73</v>
      </c>
      <c r="B1618" s="892"/>
      <c r="C1618" s="312" t="s">
        <v>8203</v>
      </c>
      <c r="D1618" s="312" t="s">
        <v>2740</v>
      </c>
      <c r="E1618" s="312" t="s">
        <v>6396</v>
      </c>
      <c r="F1618" s="312" t="s">
        <v>6397</v>
      </c>
      <c r="G1618" s="313" t="s">
        <v>4267</v>
      </c>
      <c r="H1618" s="314" t="s">
        <v>2108</v>
      </c>
      <c r="I1618" s="315"/>
      <c r="J1618" s="315"/>
      <c r="K1618" s="316" t="s">
        <v>4560</v>
      </c>
      <c r="L1618" s="312" t="s">
        <v>343</v>
      </c>
      <c r="M1618" s="317">
        <v>164000000</v>
      </c>
    </row>
    <row r="1619" spans="1:13" ht="79.5" customHeight="1">
      <c r="A1619" s="892">
        <v>74</v>
      </c>
      <c r="B1619" s="892"/>
      <c r="C1619" s="311" t="s">
        <v>4561</v>
      </c>
      <c r="D1619" s="312" t="s">
        <v>4562</v>
      </c>
      <c r="E1619" s="312" t="s">
        <v>6394</v>
      </c>
      <c r="F1619" s="312" t="s">
        <v>4139</v>
      </c>
      <c r="G1619" s="313" t="s">
        <v>4268</v>
      </c>
      <c r="H1619" s="314" t="s">
        <v>2108</v>
      </c>
      <c r="I1619" s="315"/>
      <c r="J1619" s="315"/>
      <c r="K1619" s="316" t="s">
        <v>537</v>
      </c>
      <c r="L1619" s="312" t="s">
        <v>3098</v>
      </c>
      <c r="M1619" s="317">
        <f>50000+5000000</f>
        <v>5050000</v>
      </c>
    </row>
    <row r="1620" spans="1:13" ht="51" customHeight="1">
      <c r="A1620" s="892">
        <v>75</v>
      </c>
      <c r="B1620" s="892"/>
      <c r="C1620" s="312" t="s">
        <v>4140</v>
      </c>
      <c r="D1620" s="312" t="s">
        <v>2740</v>
      </c>
      <c r="E1620" s="312" t="s">
        <v>6653</v>
      </c>
      <c r="F1620" s="312" t="s">
        <v>6654</v>
      </c>
      <c r="G1620" s="313" t="s">
        <v>2677</v>
      </c>
      <c r="H1620" s="314" t="s">
        <v>2108</v>
      </c>
      <c r="I1620" s="315"/>
      <c r="J1620" s="315"/>
      <c r="K1620" s="318">
        <v>42586</v>
      </c>
      <c r="L1620" s="312" t="s">
        <v>3099</v>
      </c>
      <c r="M1620" s="317">
        <v>610500000</v>
      </c>
    </row>
    <row r="1621" spans="1:13" ht="48">
      <c r="A1621" s="893">
        <v>76</v>
      </c>
      <c r="B1621" s="893"/>
      <c r="C1621" s="668" t="s">
        <v>6655</v>
      </c>
      <c r="D1621" s="669" t="s">
        <v>6656</v>
      </c>
      <c r="E1621" s="669" t="s">
        <v>6657</v>
      </c>
      <c r="F1621" s="669" t="s">
        <v>6658</v>
      </c>
      <c r="G1621" s="670" t="s">
        <v>2678</v>
      </c>
      <c r="H1621" s="671" t="s">
        <v>2108</v>
      </c>
      <c r="I1621" s="672"/>
      <c r="J1621" s="672"/>
      <c r="K1621" s="672" t="s">
        <v>8202</v>
      </c>
      <c r="L1621" s="669" t="s">
        <v>3100</v>
      </c>
      <c r="M1621" s="317">
        <v>3441720124</v>
      </c>
    </row>
    <row r="1622" spans="1:13" ht="51" customHeight="1">
      <c r="A1622" s="892">
        <v>77</v>
      </c>
      <c r="B1622" s="892"/>
      <c r="C1622" s="312" t="s">
        <v>6659</v>
      </c>
      <c r="D1622" s="312" t="s">
        <v>2740</v>
      </c>
      <c r="E1622" s="312" t="s">
        <v>6660</v>
      </c>
      <c r="F1622" s="312" t="s">
        <v>6661</v>
      </c>
      <c r="G1622" s="313" t="s">
        <v>2679</v>
      </c>
      <c r="H1622" s="314" t="s">
        <v>2108</v>
      </c>
      <c r="I1622" s="315"/>
      <c r="J1622" s="315"/>
      <c r="K1622" s="316" t="s">
        <v>4560</v>
      </c>
      <c r="L1622" s="312" t="s">
        <v>3101</v>
      </c>
      <c r="M1622" s="317">
        <v>82000000</v>
      </c>
    </row>
    <row r="1623" spans="1:13" ht="51" customHeight="1">
      <c r="A1623" s="892">
        <v>78</v>
      </c>
      <c r="B1623" s="892"/>
      <c r="C1623" s="312" t="s">
        <v>1180</v>
      </c>
      <c r="D1623" s="312" t="s">
        <v>1181</v>
      </c>
      <c r="E1623" s="312" t="s">
        <v>1182</v>
      </c>
      <c r="F1623" s="312" t="s">
        <v>1183</v>
      </c>
      <c r="G1623" s="312" t="s">
        <v>1184</v>
      </c>
      <c r="H1623" s="314" t="s">
        <v>2108</v>
      </c>
      <c r="I1623" s="316"/>
      <c r="J1623" s="316"/>
      <c r="K1623" s="311" t="s">
        <v>1886</v>
      </c>
      <c r="L1623" s="312" t="s">
        <v>3102</v>
      </c>
      <c r="M1623" s="317">
        <v>108865440</v>
      </c>
    </row>
    <row r="1624" spans="1:13" ht="51" customHeight="1">
      <c r="A1624" s="892">
        <v>79</v>
      </c>
      <c r="B1624" s="892"/>
      <c r="C1624" s="312" t="s">
        <v>1180</v>
      </c>
      <c r="D1624" s="312" t="s">
        <v>1181</v>
      </c>
      <c r="E1624" s="312" t="s">
        <v>1185</v>
      </c>
      <c r="F1624" s="312" t="s">
        <v>1186</v>
      </c>
      <c r="G1624" s="312" t="s">
        <v>1187</v>
      </c>
      <c r="H1624" s="314" t="s">
        <v>2108</v>
      </c>
      <c r="I1624" s="316"/>
      <c r="J1624" s="316"/>
      <c r="K1624" s="311" t="s">
        <v>1886</v>
      </c>
      <c r="L1624" s="312" t="s">
        <v>3533</v>
      </c>
      <c r="M1624" s="317">
        <v>205796138</v>
      </c>
    </row>
    <row r="1625" spans="1:13" ht="48">
      <c r="A1625" s="892">
        <v>80</v>
      </c>
      <c r="B1625" s="892"/>
      <c r="C1625" s="312" t="s">
        <v>3364</v>
      </c>
      <c r="D1625" s="312" t="s">
        <v>3365</v>
      </c>
      <c r="E1625" s="312" t="s">
        <v>3366</v>
      </c>
      <c r="F1625" s="312" t="s">
        <v>3367</v>
      </c>
      <c r="G1625" s="313" t="s">
        <v>3368</v>
      </c>
      <c r="H1625" s="314" t="s">
        <v>8100</v>
      </c>
      <c r="I1625" s="315"/>
      <c r="J1625" s="315"/>
      <c r="K1625" s="318">
        <v>42406</v>
      </c>
      <c r="L1625" s="312" t="s">
        <v>3369</v>
      </c>
      <c r="M1625" s="317">
        <v>19800000</v>
      </c>
    </row>
    <row r="1626" spans="1:13" ht="51" customHeight="1">
      <c r="A1626" s="892">
        <v>81</v>
      </c>
      <c r="B1626" s="892"/>
      <c r="C1626" s="312" t="s">
        <v>3370</v>
      </c>
      <c r="D1626" s="312" t="s">
        <v>3371</v>
      </c>
      <c r="E1626" s="312" t="s">
        <v>3372</v>
      </c>
      <c r="F1626" s="312" t="s">
        <v>5806</v>
      </c>
      <c r="G1626" s="313" t="s">
        <v>6385</v>
      </c>
      <c r="H1626" s="314" t="s">
        <v>8100</v>
      </c>
      <c r="I1626" s="315"/>
      <c r="J1626" s="315"/>
      <c r="K1626" s="318">
        <v>42557</v>
      </c>
      <c r="L1626" s="312" t="s">
        <v>947</v>
      </c>
      <c r="M1626" s="317">
        <v>308803781</v>
      </c>
    </row>
    <row r="1627" spans="1:13" ht="48">
      <c r="A1627" s="892">
        <v>82</v>
      </c>
      <c r="B1627" s="892"/>
      <c r="C1627" s="312" t="s">
        <v>3370</v>
      </c>
      <c r="D1627" s="312" t="s">
        <v>3371</v>
      </c>
      <c r="E1627" s="312" t="s">
        <v>3372</v>
      </c>
      <c r="F1627" s="312" t="s">
        <v>948</v>
      </c>
      <c r="G1627" s="313" t="s">
        <v>6388</v>
      </c>
      <c r="H1627" s="314" t="s">
        <v>8100</v>
      </c>
      <c r="I1627" s="315"/>
      <c r="J1627" s="315"/>
      <c r="K1627" s="318">
        <v>42557</v>
      </c>
      <c r="L1627" s="312" t="s">
        <v>6389</v>
      </c>
      <c r="M1627" s="317">
        <v>4632057</v>
      </c>
    </row>
    <row r="1628" spans="1:13" ht="51" customHeight="1">
      <c r="A1628" s="892">
        <v>83</v>
      </c>
      <c r="B1628" s="892"/>
      <c r="C1628" s="312" t="s">
        <v>6390</v>
      </c>
      <c r="D1628" s="312" t="s">
        <v>6391</v>
      </c>
      <c r="E1628" s="312" t="s">
        <v>2190</v>
      </c>
      <c r="F1628" s="312" t="s">
        <v>2191</v>
      </c>
      <c r="G1628" s="313" t="s">
        <v>2192</v>
      </c>
      <c r="H1628" s="314" t="s">
        <v>8100</v>
      </c>
      <c r="I1628" s="315"/>
      <c r="J1628" s="315"/>
      <c r="K1628" s="318">
        <v>42649</v>
      </c>
      <c r="L1628" s="312" t="s">
        <v>2193</v>
      </c>
      <c r="M1628" s="317">
        <v>3000000</v>
      </c>
    </row>
    <row r="1629" spans="1:13" ht="60">
      <c r="A1629" s="892">
        <v>84</v>
      </c>
      <c r="B1629" s="892"/>
      <c r="C1629" s="312" t="s">
        <v>2235</v>
      </c>
      <c r="D1629" s="312" t="s">
        <v>9005</v>
      </c>
      <c r="E1629" s="312" t="s">
        <v>9006</v>
      </c>
      <c r="F1629" s="312" t="s">
        <v>9007</v>
      </c>
      <c r="G1629" s="313" t="s">
        <v>9008</v>
      </c>
      <c r="H1629" s="314" t="s">
        <v>8100</v>
      </c>
      <c r="I1629" s="315"/>
      <c r="J1629" s="315"/>
      <c r="K1629" s="318" t="s">
        <v>5648</v>
      </c>
      <c r="L1629" s="312" t="s">
        <v>9009</v>
      </c>
      <c r="M1629" s="317">
        <v>3084425235</v>
      </c>
    </row>
    <row r="1630" spans="1:13" ht="60">
      <c r="A1630" s="892">
        <v>85</v>
      </c>
      <c r="B1630" s="892"/>
      <c r="C1630" s="312" t="s">
        <v>2235</v>
      </c>
      <c r="D1630" s="312" t="s">
        <v>9005</v>
      </c>
      <c r="E1630" s="312" t="s">
        <v>8171</v>
      </c>
      <c r="F1630" s="312" t="s">
        <v>8172</v>
      </c>
      <c r="G1630" s="313" t="s">
        <v>8173</v>
      </c>
      <c r="H1630" s="314" t="s">
        <v>8100</v>
      </c>
      <c r="I1630" s="315"/>
      <c r="J1630" s="315"/>
      <c r="K1630" s="318" t="s">
        <v>5648</v>
      </c>
      <c r="L1630" s="312" t="s">
        <v>6442</v>
      </c>
      <c r="M1630" s="317">
        <v>44137894</v>
      </c>
    </row>
    <row r="1631" spans="1:13" ht="60">
      <c r="A1631" s="892">
        <v>86</v>
      </c>
      <c r="B1631" s="892"/>
      <c r="C1631" s="312" t="s">
        <v>6443</v>
      </c>
      <c r="D1631" s="312" t="s">
        <v>9005</v>
      </c>
      <c r="E1631" s="312" t="s">
        <v>6444</v>
      </c>
      <c r="F1631" s="312" t="s">
        <v>8495</v>
      </c>
      <c r="G1631" s="313" t="s">
        <v>8496</v>
      </c>
      <c r="H1631" s="314" t="s">
        <v>8100</v>
      </c>
      <c r="I1631" s="315"/>
      <c r="J1631" s="315"/>
      <c r="K1631" s="318" t="s">
        <v>5648</v>
      </c>
      <c r="L1631" s="312" t="s">
        <v>8497</v>
      </c>
      <c r="M1631" s="317">
        <v>2000000</v>
      </c>
    </row>
    <row r="1632" spans="1:13" ht="60">
      <c r="A1632" s="892">
        <v>87</v>
      </c>
      <c r="B1632" s="892"/>
      <c r="C1632" s="312" t="s">
        <v>8498</v>
      </c>
      <c r="D1632" s="312" t="s">
        <v>8499</v>
      </c>
      <c r="E1632" s="312" t="s">
        <v>8500</v>
      </c>
      <c r="F1632" s="312" t="s">
        <v>8501</v>
      </c>
      <c r="G1632" s="313" t="s">
        <v>8502</v>
      </c>
      <c r="H1632" s="314" t="s">
        <v>8100</v>
      </c>
      <c r="I1632" s="315"/>
      <c r="J1632" s="315"/>
      <c r="K1632" s="318" t="s">
        <v>8503</v>
      </c>
      <c r="L1632" s="312" t="s">
        <v>8504</v>
      </c>
      <c r="M1632" s="317">
        <v>2500000</v>
      </c>
    </row>
    <row r="1633" spans="1:13" ht="60">
      <c r="A1633" s="892">
        <v>88</v>
      </c>
      <c r="B1633" s="892"/>
      <c r="C1633" s="312" t="s">
        <v>8505</v>
      </c>
      <c r="D1633" s="312" t="s">
        <v>8499</v>
      </c>
      <c r="E1633" s="312" t="s">
        <v>8506</v>
      </c>
      <c r="F1633" s="312" t="s">
        <v>8507</v>
      </c>
      <c r="G1633" s="313" t="s">
        <v>4773</v>
      </c>
      <c r="H1633" s="314" t="s">
        <v>8100</v>
      </c>
      <c r="I1633" s="315"/>
      <c r="J1633" s="315"/>
      <c r="K1633" s="318" t="s">
        <v>8503</v>
      </c>
      <c r="L1633" s="312" t="s">
        <v>4774</v>
      </c>
      <c r="M1633" s="317">
        <v>80000000</v>
      </c>
    </row>
    <row r="1634" spans="1:13" ht="72">
      <c r="A1634" s="892">
        <v>89</v>
      </c>
      <c r="B1634" s="892"/>
      <c r="C1634" s="312" t="s">
        <v>4775</v>
      </c>
      <c r="D1634" s="312" t="s">
        <v>4776</v>
      </c>
      <c r="E1634" s="312" t="s">
        <v>3169</v>
      </c>
      <c r="F1634" s="312" t="s">
        <v>3170</v>
      </c>
      <c r="G1634" s="313" t="s">
        <v>3171</v>
      </c>
      <c r="H1634" s="314" t="s">
        <v>8100</v>
      </c>
      <c r="I1634" s="315"/>
      <c r="J1634" s="315"/>
      <c r="K1634" s="318" t="s">
        <v>3716</v>
      </c>
      <c r="L1634" s="312" t="s">
        <v>3172</v>
      </c>
      <c r="M1634" s="317">
        <v>200000</v>
      </c>
    </row>
    <row r="1635" spans="1:13" ht="60">
      <c r="A1635" s="892">
        <v>90</v>
      </c>
      <c r="B1635" s="892"/>
      <c r="C1635" s="312" t="s">
        <v>3173</v>
      </c>
      <c r="D1635" s="312" t="s">
        <v>3174</v>
      </c>
      <c r="E1635" s="312" t="s">
        <v>3175</v>
      </c>
      <c r="F1635" s="312" t="s">
        <v>6326</v>
      </c>
      <c r="G1635" s="313" t="s">
        <v>3171</v>
      </c>
      <c r="H1635" s="314" t="s">
        <v>8100</v>
      </c>
      <c r="I1635" s="315"/>
      <c r="J1635" s="315"/>
      <c r="K1635" s="318" t="s">
        <v>8503</v>
      </c>
      <c r="L1635" s="312" t="s">
        <v>6327</v>
      </c>
      <c r="M1635" s="317">
        <v>200000</v>
      </c>
    </row>
    <row r="1636" spans="1:13" ht="60">
      <c r="A1636" s="892">
        <v>91</v>
      </c>
      <c r="B1636" s="892"/>
      <c r="C1636" s="312" t="s">
        <v>2768</v>
      </c>
      <c r="D1636" s="312" t="s">
        <v>2769</v>
      </c>
      <c r="E1636" s="312" t="s">
        <v>2770</v>
      </c>
      <c r="F1636" s="312" t="s">
        <v>2771</v>
      </c>
      <c r="G1636" s="313" t="s">
        <v>2772</v>
      </c>
      <c r="H1636" s="314" t="s">
        <v>8100</v>
      </c>
      <c r="I1636" s="315"/>
      <c r="J1636" s="315"/>
      <c r="K1636" s="318" t="s">
        <v>4134</v>
      </c>
      <c r="L1636" s="312" t="s">
        <v>2773</v>
      </c>
      <c r="M1636" s="317">
        <v>21337687</v>
      </c>
    </row>
    <row r="1637" spans="1:13" ht="60">
      <c r="A1637" s="892">
        <v>92</v>
      </c>
      <c r="B1637" s="892"/>
      <c r="C1637" s="312" t="s">
        <v>2774</v>
      </c>
      <c r="D1637" s="312" t="s">
        <v>1749</v>
      </c>
      <c r="E1637" s="312" t="s">
        <v>1750</v>
      </c>
      <c r="F1637" s="312" t="s">
        <v>1751</v>
      </c>
      <c r="G1637" s="313" t="s">
        <v>1752</v>
      </c>
      <c r="H1637" s="314" t="s">
        <v>8100</v>
      </c>
      <c r="I1637" s="315"/>
      <c r="J1637" s="315"/>
      <c r="K1637" s="318" t="s">
        <v>4134</v>
      </c>
      <c r="L1637" s="312" t="s">
        <v>1753</v>
      </c>
      <c r="M1637" s="317">
        <v>500000</v>
      </c>
    </row>
    <row r="1638" spans="1:13" ht="60">
      <c r="A1638" s="892">
        <v>93</v>
      </c>
      <c r="B1638" s="892"/>
      <c r="C1638" s="312" t="s">
        <v>2768</v>
      </c>
      <c r="D1638" s="312" t="s">
        <v>2769</v>
      </c>
      <c r="E1638" s="312" t="s">
        <v>2770</v>
      </c>
      <c r="F1638" s="312" t="s">
        <v>1754</v>
      </c>
      <c r="G1638" s="313" t="s">
        <v>1755</v>
      </c>
      <c r="H1638" s="314" t="s">
        <v>8100</v>
      </c>
      <c r="I1638" s="315"/>
      <c r="J1638" s="315"/>
      <c r="K1638" s="318" t="s">
        <v>4134</v>
      </c>
      <c r="L1638" s="312" t="s">
        <v>3323</v>
      </c>
      <c r="M1638" s="317">
        <v>1022512500</v>
      </c>
    </row>
    <row r="1639" spans="1:13" ht="60">
      <c r="A1639" s="892">
        <v>94</v>
      </c>
      <c r="B1639" s="892"/>
      <c r="C1639" s="312" t="s">
        <v>3324</v>
      </c>
      <c r="D1639" s="312" t="s">
        <v>3325</v>
      </c>
      <c r="E1639" s="312" t="s">
        <v>778</v>
      </c>
      <c r="F1639" s="312" t="s">
        <v>779</v>
      </c>
      <c r="G1639" s="313" t="s">
        <v>780</v>
      </c>
      <c r="H1639" s="314" t="s">
        <v>8100</v>
      </c>
      <c r="I1639" s="315"/>
      <c r="J1639" s="315"/>
      <c r="K1639" s="318" t="s">
        <v>781</v>
      </c>
      <c r="L1639" s="312" t="s">
        <v>782</v>
      </c>
      <c r="M1639" s="317">
        <v>2091658</v>
      </c>
    </row>
    <row r="1640" spans="1:13" ht="60">
      <c r="A1640" s="892">
        <v>95</v>
      </c>
      <c r="B1640" s="892"/>
      <c r="C1640" s="312" t="s">
        <v>783</v>
      </c>
      <c r="D1640" s="312" t="s">
        <v>784</v>
      </c>
      <c r="E1640" s="312" t="s">
        <v>785</v>
      </c>
      <c r="F1640" s="312" t="s">
        <v>786</v>
      </c>
      <c r="G1640" s="313" t="s">
        <v>787</v>
      </c>
      <c r="H1640" s="314" t="s">
        <v>8100</v>
      </c>
      <c r="I1640" s="315"/>
      <c r="J1640" s="315"/>
      <c r="K1640" s="318">
        <v>42590</v>
      </c>
      <c r="L1640" s="312" t="s">
        <v>788</v>
      </c>
      <c r="M1640" s="317">
        <v>2156500</v>
      </c>
    </row>
    <row r="1641" spans="1:13" ht="60">
      <c r="A1641" s="892">
        <v>96</v>
      </c>
      <c r="B1641" s="892"/>
      <c r="C1641" s="312" t="s">
        <v>789</v>
      </c>
      <c r="D1641" s="312" t="s">
        <v>784</v>
      </c>
      <c r="E1641" s="312" t="s">
        <v>790</v>
      </c>
      <c r="F1641" s="312" t="s">
        <v>791</v>
      </c>
      <c r="G1641" s="313" t="s">
        <v>792</v>
      </c>
      <c r="H1641" s="314" t="s">
        <v>8100</v>
      </c>
      <c r="I1641" s="315"/>
      <c r="J1641" s="315"/>
      <c r="K1641" s="318">
        <v>42590</v>
      </c>
      <c r="L1641" s="312" t="s">
        <v>793</v>
      </c>
      <c r="M1641" s="317">
        <v>17500000</v>
      </c>
    </row>
    <row r="1642" spans="1:13" ht="63.75" customHeight="1">
      <c r="A1642" s="892">
        <v>97</v>
      </c>
      <c r="B1642" s="892"/>
      <c r="C1642" s="312" t="s">
        <v>794</v>
      </c>
      <c r="D1642" s="312" t="s">
        <v>3174</v>
      </c>
      <c r="E1642" s="312" t="s">
        <v>1243</v>
      </c>
      <c r="F1642" s="312" t="s">
        <v>1244</v>
      </c>
      <c r="G1642" s="313" t="s">
        <v>1245</v>
      </c>
      <c r="H1642" s="314" t="s">
        <v>8100</v>
      </c>
      <c r="I1642" s="315"/>
      <c r="J1642" s="315"/>
      <c r="K1642" s="318">
        <v>42590</v>
      </c>
      <c r="L1642" s="312" t="s">
        <v>1246</v>
      </c>
      <c r="M1642" s="317">
        <v>28170120</v>
      </c>
    </row>
    <row r="1643" spans="1:13" ht="60">
      <c r="A1643" s="892">
        <v>98</v>
      </c>
      <c r="B1643" s="892"/>
      <c r="C1643" s="312" t="s">
        <v>794</v>
      </c>
      <c r="D1643" s="312" t="s">
        <v>3174</v>
      </c>
      <c r="E1643" s="312" t="s">
        <v>1243</v>
      </c>
      <c r="F1643" s="312" t="s">
        <v>1247</v>
      </c>
      <c r="G1643" s="313" t="s">
        <v>1248</v>
      </c>
      <c r="H1643" s="314" t="s">
        <v>8100</v>
      </c>
      <c r="I1643" s="315"/>
      <c r="J1643" s="315"/>
      <c r="K1643" s="318">
        <v>42590</v>
      </c>
      <c r="L1643" s="312" t="s">
        <v>1249</v>
      </c>
      <c r="M1643" s="317">
        <v>705000</v>
      </c>
    </row>
    <row r="1644" spans="1:13" ht="60">
      <c r="A1644" s="892">
        <v>99</v>
      </c>
      <c r="B1644" s="892"/>
      <c r="C1644" s="312" t="s">
        <v>1250</v>
      </c>
      <c r="D1644" s="312" t="s">
        <v>1251</v>
      </c>
      <c r="E1644" s="312" t="s">
        <v>1252</v>
      </c>
      <c r="F1644" s="312" t="s">
        <v>1253</v>
      </c>
      <c r="G1644" s="313" t="s">
        <v>1254</v>
      </c>
      <c r="H1644" s="314" t="s">
        <v>8100</v>
      </c>
      <c r="I1644" s="315"/>
      <c r="J1644" s="315"/>
      <c r="K1644" s="318" t="s">
        <v>1255</v>
      </c>
      <c r="L1644" s="312" t="s">
        <v>1256</v>
      </c>
      <c r="M1644" s="317">
        <v>29000000</v>
      </c>
    </row>
    <row r="1645" spans="1:13" ht="60">
      <c r="A1645" s="892">
        <v>100</v>
      </c>
      <c r="B1645" s="892"/>
      <c r="C1645" s="312" t="s">
        <v>1257</v>
      </c>
      <c r="D1645" s="312" t="s">
        <v>1251</v>
      </c>
      <c r="E1645" s="312" t="s">
        <v>1258</v>
      </c>
      <c r="F1645" s="312" t="s">
        <v>1259</v>
      </c>
      <c r="G1645" s="313" t="s">
        <v>3341</v>
      </c>
      <c r="H1645" s="314" t="s">
        <v>8100</v>
      </c>
      <c r="I1645" s="315"/>
      <c r="J1645" s="315"/>
      <c r="K1645" s="318" t="s">
        <v>1255</v>
      </c>
      <c r="L1645" s="312" t="s">
        <v>3342</v>
      </c>
      <c r="M1645" s="317">
        <v>24000000</v>
      </c>
    </row>
    <row r="1646" spans="1:13" ht="60">
      <c r="A1646" s="892">
        <v>101</v>
      </c>
      <c r="B1646" s="892"/>
      <c r="C1646" s="312" t="s">
        <v>3343</v>
      </c>
      <c r="D1646" s="312" t="s">
        <v>3174</v>
      </c>
      <c r="E1646" s="312" t="s">
        <v>2338</v>
      </c>
      <c r="F1646" s="312" t="s">
        <v>2339</v>
      </c>
      <c r="G1646" s="313" t="s">
        <v>2340</v>
      </c>
      <c r="H1646" s="314" t="s">
        <v>8100</v>
      </c>
      <c r="I1646" s="315"/>
      <c r="J1646" s="315"/>
      <c r="K1646" s="318" t="s">
        <v>1255</v>
      </c>
      <c r="L1646" s="312" t="s">
        <v>690</v>
      </c>
      <c r="M1646" s="317">
        <f>200000+20000000</f>
        <v>20200000</v>
      </c>
    </row>
    <row r="1647" spans="1:13" ht="60">
      <c r="A1647" s="892">
        <v>102</v>
      </c>
      <c r="B1647" s="892"/>
      <c r="C1647" s="312" t="s">
        <v>691</v>
      </c>
      <c r="D1647" s="312" t="s">
        <v>1251</v>
      </c>
      <c r="E1647" s="312" t="s">
        <v>692</v>
      </c>
      <c r="F1647" s="312" t="s">
        <v>1259</v>
      </c>
      <c r="G1647" s="313" t="s">
        <v>693</v>
      </c>
      <c r="H1647" s="314" t="s">
        <v>8100</v>
      </c>
      <c r="I1647" s="315"/>
      <c r="J1647" s="315"/>
      <c r="K1647" s="318" t="s">
        <v>1255</v>
      </c>
      <c r="L1647" s="312" t="s">
        <v>694</v>
      </c>
      <c r="M1647" s="317">
        <v>500000</v>
      </c>
    </row>
    <row r="1648" spans="1:13" ht="60">
      <c r="A1648" s="892">
        <v>103</v>
      </c>
      <c r="B1648" s="892"/>
      <c r="C1648" s="312" t="s">
        <v>695</v>
      </c>
      <c r="D1648" s="312" t="s">
        <v>3174</v>
      </c>
      <c r="E1648" s="312" t="s">
        <v>696</v>
      </c>
      <c r="F1648" s="312" t="s">
        <v>697</v>
      </c>
      <c r="G1648" s="313" t="s">
        <v>5184</v>
      </c>
      <c r="H1648" s="314" t="s">
        <v>8100</v>
      </c>
      <c r="I1648" s="315"/>
      <c r="J1648" s="315"/>
      <c r="K1648" s="318" t="s">
        <v>8260</v>
      </c>
      <c r="L1648" s="312" t="s">
        <v>5185</v>
      </c>
      <c r="M1648" s="317">
        <v>22048000</v>
      </c>
    </row>
    <row r="1649" spans="1:13" ht="60">
      <c r="A1649" s="892">
        <v>104</v>
      </c>
      <c r="B1649" s="892"/>
      <c r="C1649" s="312" t="s">
        <v>5186</v>
      </c>
      <c r="D1649" s="312" t="s">
        <v>3174</v>
      </c>
      <c r="E1649" s="312" t="s">
        <v>696</v>
      </c>
      <c r="F1649" s="312" t="s">
        <v>245</v>
      </c>
      <c r="G1649" s="313" t="s">
        <v>246</v>
      </c>
      <c r="H1649" s="314" t="s">
        <v>8100</v>
      </c>
      <c r="I1649" s="315"/>
      <c r="J1649" s="315"/>
      <c r="K1649" s="318" t="s">
        <v>8260</v>
      </c>
      <c r="L1649" s="312" t="s">
        <v>247</v>
      </c>
      <c r="M1649" s="317">
        <v>49215000</v>
      </c>
    </row>
    <row r="1650" spans="1:13" ht="60">
      <c r="A1650" s="892">
        <v>105</v>
      </c>
      <c r="B1650" s="892"/>
      <c r="C1650" s="312" t="s">
        <v>359</v>
      </c>
      <c r="D1650" s="312" t="s">
        <v>3174</v>
      </c>
      <c r="E1650" s="312" t="s">
        <v>696</v>
      </c>
      <c r="F1650" s="312" t="s">
        <v>360</v>
      </c>
      <c r="G1650" s="313" t="s">
        <v>361</v>
      </c>
      <c r="H1650" s="314" t="s">
        <v>8100</v>
      </c>
      <c r="I1650" s="315"/>
      <c r="J1650" s="315"/>
      <c r="K1650" s="318" t="s">
        <v>8260</v>
      </c>
      <c r="L1650" s="312" t="s">
        <v>362</v>
      </c>
      <c r="M1650" s="317">
        <v>21240000</v>
      </c>
    </row>
    <row r="1651" spans="1:13" ht="60">
      <c r="A1651" s="892">
        <v>106</v>
      </c>
      <c r="B1651" s="892"/>
      <c r="C1651" s="312" t="s">
        <v>363</v>
      </c>
      <c r="D1651" s="312" t="s">
        <v>3174</v>
      </c>
      <c r="E1651" s="312" t="s">
        <v>696</v>
      </c>
      <c r="F1651" s="312" t="s">
        <v>364</v>
      </c>
      <c r="G1651" s="313" t="s">
        <v>7086</v>
      </c>
      <c r="H1651" s="314" t="s">
        <v>8100</v>
      </c>
      <c r="I1651" s="315"/>
      <c r="J1651" s="315"/>
      <c r="K1651" s="318" t="s">
        <v>8260</v>
      </c>
      <c r="L1651" s="312" t="s">
        <v>7087</v>
      </c>
      <c r="M1651" s="317">
        <v>51682000</v>
      </c>
    </row>
    <row r="1652" spans="1:13" ht="60">
      <c r="A1652" s="892">
        <v>107</v>
      </c>
      <c r="B1652" s="892"/>
      <c r="C1652" s="312" t="s">
        <v>7088</v>
      </c>
      <c r="D1652" s="312" t="s">
        <v>3174</v>
      </c>
      <c r="E1652" s="312" t="s">
        <v>696</v>
      </c>
      <c r="F1652" s="312" t="s">
        <v>7089</v>
      </c>
      <c r="G1652" s="313" t="s">
        <v>7090</v>
      </c>
      <c r="H1652" s="314" t="s">
        <v>8100</v>
      </c>
      <c r="I1652" s="315"/>
      <c r="J1652" s="315"/>
      <c r="K1652" s="318" t="s">
        <v>8260</v>
      </c>
      <c r="L1652" s="312" t="s">
        <v>7091</v>
      </c>
      <c r="M1652" s="317">
        <v>27966000</v>
      </c>
    </row>
    <row r="1653" spans="1:13" ht="60">
      <c r="A1653" s="892">
        <v>108</v>
      </c>
      <c r="B1653" s="892"/>
      <c r="C1653" s="312" t="s">
        <v>3339</v>
      </c>
      <c r="D1653" s="312" t="s">
        <v>8214</v>
      </c>
      <c r="E1653" s="312" t="s">
        <v>8215</v>
      </c>
      <c r="F1653" s="312" t="s">
        <v>8216</v>
      </c>
      <c r="G1653" s="313" t="s">
        <v>8217</v>
      </c>
      <c r="H1653" s="314" t="s">
        <v>8100</v>
      </c>
      <c r="I1653" s="315"/>
      <c r="J1653" s="315"/>
      <c r="K1653" s="318" t="s">
        <v>1294</v>
      </c>
      <c r="L1653" s="312" t="s">
        <v>8218</v>
      </c>
      <c r="M1653" s="317">
        <v>1200000</v>
      </c>
    </row>
    <row r="1654" spans="1:13" ht="60">
      <c r="A1654" s="893">
        <v>109</v>
      </c>
      <c r="B1654" s="893"/>
      <c r="C1654" s="669" t="s">
        <v>8562</v>
      </c>
      <c r="D1654" s="669" t="s">
        <v>9005</v>
      </c>
      <c r="E1654" s="669" t="s">
        <v>8563</v>
      </c>
      <c r="F1654" s="669" t="s">
        <v>8564</v>
      </c>
      <c r="G1654" s="670" t="s">
        <v>8565</v>
      </c>
      <c r="H1654" s="671" t="s">
        <v>8100</v>
      </c>
      <c r="I1654" s="673"/>
      <c r="J1654" s="673"/>
      <c r="K1654" s="674">
        <v>42530</v>
      </c>
      <c r="L1654" s="669" t="s">
        <v>8566</v>
      </c>
      <c r="M1654" s="317">
        <v>703458796</v>
      </c>
    </row>
    <row r="1655" spans="1:13" ht="48">
      <c r="A1655" s="892">
        <v>110</v>
      </c>
      <c r="B1655" s="892"/>
      <c r="C1655" s="312" t="s">
        <v>8567</v>
      </c>
      <c r="D1655" s="312" t="s">
        <v>3174</v>
      </c>
      <c r="E1655" s="312" t="s">
        <v>8568</v>
      </c>
      <c r="F1655" s="312" t="s">
        <v>8569</v>
      </c>
      <c r="G1655" s="313" t="s">
        <v>8570</v>
      </c>
      <c r="H1655" s="314" t="s">
        <v>8100</v>
      </c>
      <c r="I1655" s="315"/>
      <c r="J1655" s="315"/>
      <c r="K1655" s="318">
        <v>42530</v>
      </c>
      <c r="L1655" s="312" t="s">
        <v>8571</v>
      </c>
      <c r="M1655" s="317">
        <v>8088299</v>
      </c>
    </row>
    <row r="1656" spans="1:13" ht="60">
      <c r="A1656" s="892">
        <v>111</v>
      </c>
      <c r="B1656" s="892"/>
      <c r="C1656" s="312" t="s">
        <v>8572</v>
      </c>
      <c r="D1656" s="312" t="s">
        <v>9005</v>
      </c>
      <c r="E1656" s="312" t="s">
        <v>8573</v>
      </c>
      <c r="F1656" s="312" t="s">
        <v>6175</v>
      </c>
      <c r="G1656" s="313" t="s">
        <v>2192</v>
      </c>
      <c r="H1656" s="314" t="s">
        <v>8100</v>
      </c>
      <c r="I1656" s="315"/>
      <c r="J1656" s="315"/>
      <c r="K1656" s="318">
        <v>42713</v>
      </c>
      <c r="L1656" s="312" t="s">
        <v>6176</v>
      </c>
      <c r="M1656" s="317">
        <v>3000000</v>
      </c>
    </row>
    <row r="1657" spans="1:13" ht="58.5" customHeight="1">
      <c r="A1657" s="892">
        <v>112</v>
      </c>
      <c r="B1657" s="892"/>
      <c r="C1657" s="312" t="s">
        <v>6177</v>
      </c>
      <c r="D1657" s="312" t="s">
        <v>3174</v>
      </c>
      <c r="E1657" s="312" t="s">
        <v>2338</v>
      </c>
      <c r="F1657" s="312" t="s">
        <v>6178</v>
      </c>
      <c r="G1657" s="313" t="s">
        <v>6179</v>
      </c>
      <c r="H1657" s="314" t="s">
        <v>8100</v>
      </c>
      <c r="I1657" s="315"/>
      <c r="J1657" s="315"/>
      <c r="K1657" s="318" t="s">
        <v>6180</v>
      </c>
      <c r="L1657" s="312" t="s">
        <v>1617</v>
      </c>
      <c r="M1657" s="317">
        <v>2400000</v>
      </c>
    </row>
    <row r="1658" spans="1:13" ht="48">
      <c r="A1658" s="894">
        <v>113</v>
      </c>
      <c r="B1658" s="894"/>
      <c r="C1658" s="649" t="s">
        <v>1618</v>
      </c>
      <c r="D1658" s="649" t="s">
        <v>1619</v>
      </c>
      <c r="E1658" s="649" t="s">
        <v>1620</v>
      </c>
      <c r="F1658" s="649" t="s">
        <v>1621</v>
      </c>
      <c r="G1658" s="650" t="s">
        <v>1622</v>
      </c>
      <c r="H1658" s="651" t="s">
        <v>8100</v>
      </c>
      <c r="I1658" s="652"/>
      <c r="J1658" s="652"/>
      <c r="K1658" s="653" t="s">
        <v>1935</v>
      </c>
      <c r="L1658" s="649" t="s">
        <v>1623</v>
      </c>
      <c r="M1658" s="317">
        <v>7940225</v>
      </c>
    </row>
    <row r="1659" spans="1:13" ht="60">
      <c r="A1659" s="894">
        <v>114</v>
      </c>
      <c r="B1659" s="894"/>
      <c r="C1659" s="654" t="s">
        <v>1624</v>
      </c>
      <c r="D1659" s="649" t="s">
        <v>1625</v>
      </c>
      <c r="E1659" s="649" t="s">
        <v>1626</v>
      </c>
      <c r="F1659" s="649" t="s">
        <v>308</v>
      </c>
      <c r="G1659" s="650" t="s">
        <v>1100</v>
      </c>
      <c r="H1659" s="651" t="s">
        <v>8100</v>
      </c>
      <c r="I1659" s="652"/>
      <c r="J1659" s="652"/>
      <c r="K1659" s="653" t="s">
        <v>1936</v>
      </c>
      <c r="L1659" s="649" t="s">
        <v>1101</v>
      </c>
      <c r="M1659" s="317">
        <v>9000000</v>
      </c>
    </row>
    <row r="1660" spans="1:13" ht="72">
      <c r="A1660" s="894">
        <v>115</v>
      </c>
      <c r="B1660" s="894"/>
      <c r="C1660" s="654" t="s">
        <v>4751</v>
      </c>
      <c r="D1660" s="649" t="s">
        <v>8900</v>
      </c>
      <c r="E1660" s="649" t="s">
        <v>8901</v>
      </c>
      <c r="F1660" s="649" t="s">
        <v>8902</v>
      </c>
      <c r="G1660" s="650" t="s">
        <v>3665</v>
      </c>
      <c r="H1660" s="651" t="s">
        <v>8100</v>
      </c>
      <c r="I1660" s="652"/>
      <c r="J1660" s="652"/>
      <c r="K1660" s="653" t="s">
        <v>8903</v>
      </c>
      <c r="L1660" s="649" t="s">
        <v>8904</v>
      </c>
      <c r="M1660" s="317">
        <v>43050000</v>
      </c>
    </row>
    <row r="1661" spans="1:13" ht="72">
      <c r="A1661" s="894">
        <v>116</v>
      </c>
      <c r="B1661" s="894"/>
      <c r="C1661" s="654" t="s">
        <v>4395</v>
      </c>
      <c r="D1661" s="649" t="s">
        <v>4396</v>
      </c>
      <c r="E1661" s="649" t="s">
        <v>2551</v>
      </c>
      <c r="F1661" s="649" t="s">
        <v>2550</v>
      </c>
      <c r="G1661" s="650" t="s">
        <v>2552</v>
      </c>
      <c r="H1661" s="651" t="s">
        <v>8100</v>
      </c>
      <c r="I1661" s="652"/>
      <c r="J1661" s="652"/>
      <c r="K1661" s="653" t="s">
        <v>2553</v>
      </c>
      <c r="L1661" s="649" t="s">
        <v>2554</v>
      </c>
      <c r="M1661" s="317">
        <v>33271167</v>
      </c>
    </row>
    <row r="1662" spans="1:13" ht="108">
      <c r="A1662" s="894">
        <v>117</v>
      </c>
      <c r="B1662" s="894"/>
      <c r="C1662" s="654" t="s">
        <v>2555</v>
      </c>
      <c r="D1662" s="654" t="s">
        <v>2556</v>
      </c>
      <c r="E1662" s="654" t="s">
        <v>2557</v>
      </c>
      <c r="F1662" s="654" t="s">
        <v>2558</v>
      </c>
      <c r="G1662" s="655" t="s">
        <v>2559</v>
      </c>
      <c r="H1662" s="656" t="s">
        <v>8100</v>
      </c>
      <c r="I1662" s="655"/>
      <c r="J1662" s="655"/>
      <c r="K1662" s="657" t="s">
        <v>2560</v>
      </c>
      <c r="L1662" s="654" t="s">
        <v>2561</v>
      </c>
      <c r="M1662" s="336">
        <v>58009885</v>
      </c>
    </row>
    <row r="1663" spans="1:13" ht="51">
      <c r="A1663" s="894">
        <v>118</v>
      </c>
      <c r="B1663" s="894"/>
      <c r="C1663" s="621" t="s">
        <v>2562</v>
      </c>
      <c r="D1663" s="621" t="s">
        <v>4413</v>
      </c>
      <c r="E1663" s="621" t="s">
        <v>4414</v>
      </c>
      <c r="F1663" s="621" t="s">
        <v>4415</v>
      </c>
      <c r="G1663" s="658" t="s">
        <v>4416</v>
      </c>
      <c r="H1663" s="623" t="s">
        <v>8100</v>
      </c>
      <c r="I1663" s="658"/>
      <c r="J1663" s="658"/>
      <c r="K1663" s="659" t="s">
        <v>2553</v>
      </c>
      <c r="L1663" s="621" t="s">
        <v>8223</v>
      </c>
      <c r="M1663" s="226">
        <v>50200000</v>
      </c>
    </row>
    <row r="1664" spans="1:13" ht="63.75">
      <c r="A1664" s="894">
        <v>119</v>
      </c>
      <c r="B1664" s="894"/>
      <c r="C1664" s="621" t="s">
        <v>4417</v>
      </c>
      <c r="D1664" s="621" t="s">
        <v>4413</v>
      </c>
      <c r="E1664" s="621" t="s">
        <v>4418</v>
      </c>
      <c r="F1664" s="621" t="s">
        <v>4419</v>
      </c>
      <c r="G1664" s="658" t="s">
        <v>4420</v>
      </c>
      <c r="H1664" s="623" t="s">
        <v>8100</v>
      </c>
      <c r="I1664" s="658"/>
      <c r="J1664" s="658"/>
      <c r="K1664" s="659" t="s">
        <v>2553</v>
      </c>
      <c r="L1664" s="621" t="s">
        <v>4421</v>
      </c>
      <c r="M1664" s="226">
        <v>1865000</v>
      </c>
    </row>
    <row r="1665" spans="1:13" ht="45">
      <c r="A1665" s="894">
        <v>120</v>
      </c>
      <c r="B1665" s="894"/>
      <c r="C1665" s="660" t="s">
        <v>4049</v>
      </c>
      <c r="D1665" s="660" t="s">
        <v>2217</v>
      </c>
      <c r="E1665" s="660" t="s">
        <v>2218</v>
      </c>
      <c r="F1665" s="660" t="s">
        <v>2219</v>
      </c>
      <c r="G1665" s="661" t="s">
        <v>2220</v>
      </c>
      <c r="H1665" s="662" t="s">
        <v>8100</v>
      </c>
      <c r="I1665" s="663"/>
      <c r="J1665" s="663"/>
      <c r="K1665" s="664" t="s">
        <v>8145</v>
      </c>
      <c r="L1665" s="660" t="s">
        <v>2221</v>
      </c>
      <c r="M1665" s="306">
        <v>12000000</v>
      </c>
    </row>
    <row r="1666" spans="1:13" ht="45">
      <c r="A1666" s="894">
        <v>121</v>
      </c>
      <c r="B1666" s="894"/>
      <c r="C1666" s="660" t="s">
        <v>2222</v>
      </c>
      <c r="D1666" s="660" t="s">
        <v>2217</v>
      </c>
      <c r="E1666" s="660" t="s">
        <v>2581</v>
      </c>
      <c r="F1666" s="660" t="s">
        <v>2582</v>
      </c>
      <c r="G1666" s="661" t="s">
        <v>2583</v>
      </c>
      <c r="H1666" s="662" t="s">
        <v>8100</v>
      </c>
      <c r="I1666" s="663"/>
      <c r="J1666" s="663"/>
      <c r="K1666" s="664" t="s">
        <v>8145</v>
      </c>
      <c r="L1666" s="660" t="s">
        <v>2584</v>
      </c>
      <c r="M1666" s="306">
        <v>2100000</v>
      </c>
    </row>
    <row r="1667" spans="1:13" ht="63.75">
      <c r="A1667" s="894">
        <v>122</v>
      </c>
      <c r="B1667" s="894"/>
      <c r="C1667" s="621" t="s">
        <v>8321</v>
      </c>
      <c r="D1667" s="621" t="s">
        <v>8322</v>
      </c>
      <c r="E1667" s="621" t="s">
        <v>8323</v>
      </c>
      <c r="F1667" s="621" t="s">
        <v>5527</v>
      </c>
      <c r="G1667" s="658" t="s">
        <v>5528</v>
      </c>
      <c r="H1667" s="623" t="s">
        <v>8100</v>
      </c>
      <c r="I1667" s="665"/>
      <c r="J1667" s="665"/>
      <c r="K1667" s="666" t="s">
        <v>1216</v>
      </c>
      <c r="L1667" s="621" t="s">
        <v>1221</v>
      </c>
      <c r="M1667" s="393">
        <v>68750000</v>
      </c>
    </row>
    <row r="1668" spans="1:13" ht="89.25">
      <c r="A1668" s="894">
        <v>123</v>
      </c>
      <c r="B1668" s="894"/>
      <c r="C1668" s="621" t="s">
        <v>5529</v>
      </c>
      <c r="D1668" s="621" t="s">
        <v>5530</v>
      </c>
      <c r="E1668" s="621" t="s">
        <v>5531</v>
      </c>
      <c r="F1668" s="621" t="s">
        <v>3965</v>
      </c>
      <c r="G1668" s="658" t="s">
        <v>5823</v>
      </c>
      <c r="H1668" s="623" t="s">
        <v>8100</v>
      </c>
      <c r="I1668" s="665"/>
      <c r="J1668" s="665"/>
      <c r="K1668" s="666">
        <v>42983</v>
      </c>
      <c r="L1668" s="621" t="s">
        <v>5824</v>
      </c>
      <c r="M1668" s="393">
        <v>15000000</v>
      </c>
    </row>
    <row r="1669" spans="1:13" ht="63.75">
      <c r="A1669" s="894">
        <v>124</v>
      </c>
      <c r="B1669" s="894"/>
      <c r="C1669" s="621" t="s">
        <v>5825</v>
      </c>
      <c r="D1669" s="621" t="s">
        <v>2087</v>
      </c>
      <c r="E1669" s="621" t="s">
        <v>2088</v>
      </c>
      <c r="F1669" s="621" t="s">
        <v>2089</v>
      </c>
      <c r="G1669" s="658" t="s">
        <v>2090</v>
      </c>
      <c r="H1669" s="623" t="s">
        <v>8100</v>
      </c>
      <c r="I1669" s="665"/>
      <c r="J1669" s="665"/>
      <c r="K1669" s="666" t="s">
        <v>5841</v>
      </c>
      <c r="L1669" s="621" t="s">
        <v>1686</v>
      </c>
      <c r="M1669" s="393">
        <v>6400000</v>
      </c>
    </row>
    <row r="1670" spans="1:13" ht="63.75">
      <c r="A1670" s="894">
        <v>125</v>
      </c>
      <c r="B1670" s="894"/>
      <c r="C1670" s="621" t="s">
        <v>3339</v>
      </c>
      <c r="D1670" s="621" t="s">
        <v>1680</v>
      </c>
      <c r="E1670" s="621" t="s">
        <v>1681</v>
      </c>
      <c r="F1670" s="621" t="s">
        <v>1682</v>
      </c>
      <c r="G1670" s="658" t="s">
        <v>1683</v>
      </c>
      <c r="H1670" s="621" t="s">
        <v>8100</v>
      </c>
      <c r="I1670" s="621"/>
      <c r="J1670" s="667"/>
      <c r="K1670" s="621" t="s">
        <v>1684</v>
      </c>
      <c r="L1670" s="621" t="s">
        <v>1685</v>
      </c>
      <c r="M1670" s="393">
        <v>48000000</v>
      </c>
    </row>
    <row r="1671" spans="1:13" ht="89.25">
      <c r="A1671" s="894">
        <v>126</v>
      </c>
      <c r="B1671" s="894"/>
      <c r="C1671" s="621" t="s">
        <v>5431</v>
      </c>
      <c r="D1671" s="621" t="s">
        <v>5432</v>
      </c>
      <c r="E1671" s="621" t="s">
        <v>8</v>
      </c>
      <c r="F1671" s="621" t="s">
        <v>5433</v>
      </c>
      <c r="G1671" s="658" t="s">
        <v>8302</v>
      </c>
      <c r="H1671" s="621" t="s">
        <v>8100</v>
      </c>
      <c r="I1671" s="621"/>
      <c r="J1671" s="667"/>
      <c r="K1671" s="621" t="s">
        <v>7537</v>
      </c>
      <c r="L1671" s="621" t="s">
        <v>7</v>
      </c>
      <c r="M1671" s="393">
        <v>71265600</v>
      </c>
    </row>
    <row r="1672" spans="1:13" ht="89.25">
      <c r="A1672" s="894">
        <v>127</v>
      </c>
      <c r="B1672" s="894"/>
      <c r="C1672" s="621" t="s">
        <v>5431</v>
      </c>
      <c r="D1672" s="621" t="s">
        <v>5432</v>
      </c>
      <c r="E1672" s="621" t="s">
        <v>9</v>
      </c>
      <c r="F1672" s="621" t="s">
        <v>10</v>
      </c>
      <c r="G1672" s="658" t="s">
        <v>11</v>
      </c>
      <c r="H1672" s="621" t="s">
        <v>8100</v>
      </c>
      <c r="I1672" s="621"/>
      <c r="J1672" s="667"/>
      <c r="K1672" s="621" t="s">
        <v>7537</v>
      </c>
      <c r="L1672" s="621" t="s">
        <v>12</v>
      </c>
      <c r="M1672" s="226">
        <v>174528000</v>
      </c>
    </row>
    <row r="1673" spans="1:13" ht="51">
      <c r="A1673" s="894">
        <v>128</v>
      </c>
      <c r="B1673" s="894"/>
      <c r="C1673" s="621" t="s">
        <v>2025</v>
      </c>
      <c r="D1673" s="621" t="s">
        <v>2026</v>
      </c>
      <c r="E1673" s="621" t="s">
        <v>2027</v>
      </c>
      <c r="F1673" s="621" t="s">
        <v>2028</v>
      </c>
      <c r="G1673" s="658" t="s">
        <v>2029</v>
      </c>
      <c r="H1673" s="621" t="s">
        <v>8100</v>
      </c>
      <c r="I1673" s="621"/>
      <c r="J1673" s="658"/>
      <c r="K1673" s="622">
        <v>42985</v>
      </c>
      <c r="L1673" s="621" t="s">
        <v>1290</v>
      </c>
      <c r="M1673" s="226">
        <v>33000000</v>
      </c>
    </row>
    <row r="1674" spans="1:13" ht="89.25">
      <c r="A1674" s="68"/>
      <c r="B1674" s="70">
        <v>129</v>
      </c>
      <c r="C1674" s="292" t="s">
        <v>174</v>
      </c>
      <c r="D1674" s="292" t="s">
        <v>175</v>
      </c>
      <c r="E1674" s="70" t="s">
        <v>176</v>
      </c>
      <c r="F1674" s="70" t="s">
        <v>177</v>
      </c>
      <c r="G1674" s="219" t="s">
        <v>178</v>
      </c>
      <c r="H1674" s="70" t="s">
        <v>8100</v>
      </c>
      <c r="I1674" s="70"/>
      <c r="J1674" s="450"/>
      <c r="K1674" s="288" t="s">
        <v>179</v>
      </c>
      <c r="L1674" s="70" t="s">
        <v>180</v>
      </c>
      <c r="M1674" s="226">
        <f>200000+1100000</f>
        <v>1300000</v>
      </c>
    </row>
    <row r="1675" spans="1:13" ht="63.75">
      <c r="A1675" s="68"/>
      <c r="B1675" s="70">
        <v>130</v>
      </c>
      <c r="C1675" s="70" t="s">
        <v>181</v>
      </c>
      <c r="D1675" s="70" t="s">
        <v>182</v>
      </c>
      <c r="E1675" s="70" t="s">
        <v>183</v>
      </c>
      <c r="F1675" s="70" t="s">
        <v>184</v>
      </c>
      <c r="G1675" s="219" t="s">
        <v>185</v>
      </c>
      <c r="H1675" s="70" t="s">
        <v>8100</v>
      </c>
      <c r="I1675" s="70"/>
      <c r="J1675" s="450"/>
      <c r="K1675" s="288" t="s">
        <v>179</v>
      </c>
      <c r="L1675" s="70" t="s">
        <v>186</v>
      </c>
      <c r="M1675" s="226">
        <v>8718000</v>
      </c>
    </row>
    <row r="1676" spans="1:13" ht="76.5">
      <c r="A1676" s="68"/>
      <c r="B1676" s="70">
        <v>131</v>
      </c>
      <c r="C1676" s="70" t="s">
        <v>1285</v>
      </c>
      <c r="D1676" s="70" t="s">
        <v>1286</v>
      </c>
      <c r="E1676" s="70" t="s">
        <v>1287</v>
      </c>
      <c r="F1676" s="70" t="s">
        <v>1288</v>
      </c>
      <c r="G1676" s="219" t="s">
        <v>1289</v>
      </c>
      <c r="H1676" s="70" t="s">
        <v>8100</v>
      </c>
      <c r="I1676" s="70"/>
      <c r="J1676" s="450"/>
      <c r="K1676" s="288">
        <v>43344</v>
      </c>
      <c r="L1676" s="70" t="s">
        <v>1291</v>
      </c>
      <c r="M1676" s="226">
        <v>10200000</v>
      </c>
    </row>
    <row r="1677" spans="1:13" ht="51">
      <c r="A1677" s="68"/>
      <c r="B1677" s="70">
        <v>132</v>
      </c>
      <c r="C1677" s="675" t="s">
        <v>8138</v>
      </c>
      <c r="D1677" s="675" t="s">
        <v>7655</v>
      </c>
      <c r="E1677" s="675" t="s">
        <v>7656</v>
      </c>
      <c r="F1677" s="675" t="s">
        <v>7657</v>
      </c>
      <c r="G1677" s="676" t="s">
        <v>7666</v>
      </c>
      <c r="H1677" s="677" t="s">
        <v>8100</v>
      </c>
      <c r="I1677" s="345"/>
      <c r="J1677" s="345"/>
      <c r="K1677" s="678">
        <v>43111</v>
      </c>
      <c r="L1677" s="675" t="s">
        <v>7658</v>
      </c>
      <c r="M1677" s="306">
        <v>5086913</v>
      </c>
    </row>
    <row r="1678" spans="1:13" ht="51">
      <c r="A1678" s="68"/>
      <c r="B1678" s="70">
        <v>133</v>
      </c>
      <c r="C1678" s="675" t="s">
        <v>8138</v>
      </c>
      <c r="D1678" s="675" t="s">
        <v>7655</v>
      </c>
      <c r="E1678" s="675" t="s">
        <v>7656</v>
      </c>
      <c r="F1678" s="675" t="s">
        <v>7659</v>
      </c>
      <c r="G1678" s="676" t="s">
        <v>7667</v>
      </c>
      <c r="H1678" s="677" t="s">
        <v>8100</v>
      </c>
      <c r="I1678" s="345"/>
      <c r="J1678" s="345"/>
      <c r="K1678" s="678">
        <v>43111</v>
      </c>
      <c r="L1678" s="675" t="s">
        <v>7660</v>
      </c>
      <c r="M1678" s="306">
        <v>123527500</v>
      </c>
    </row>
    <row r="1679" spans="1:13" ht="51">
      <c r="A1679" s="68"/>
      <c r="B1679" s="70">
        <v>134</v>
      </c>
      <c r="C1679" s="679" t="s">
        <v>7661</v>
      </c>
      <c r="D1679" s="675" t="s">
        <v>7662</v>
      </c>
      <c r="E1679" s="675" t="s">
        <v>7663</v>
      </c>
      <c r="F1679" s="675" t="s">
        <v>7664</v>
      </c>
      <c r="G1679" s="676" t="s">
        <v>7668</v>
      </c>
      <c r="H1679" s="677" t="s">
        <v>8100</v>
      </c>
      <c r="I1679" s="345"/>
      <c r="J1679" s="345"/>
      <c r="K1679" s="678">
        <v>43116</v>
      </c>
      <c r="L1679" s="680" t="s">
        <v>7665</v>
      </c>
      <c r="M1679" s="306">
        <v>50000000</v>
      </c>
    </row>
    <row r="1680" spans="1:13" ht="51">
      <c r="A1680" s="68"/>
      <c r="B1680" s="70">
        <v>135</v>
      </c>
      <c r="C1680" s="773" t="s">
        <v>1894</v>
      </c>
      <c r="D1680" s="675" t="s">
        <v>1891</v>
      </c>
      <c r="E1680" s="675" t="s">
        <v>1892</v>
      </c>
      <c r="F1680" s="675" t="s">
        <v>1906</v>
      </c>
      <c r="G1680" s="676" t="s">
        <v>1893</v>
      </c>
      <c r="H1680" s="677" t="s">
        <v>2108</v>
      </c>
      <c r="I1680" s="345"/>
      <c r="J1680" s="345"/>
      <c r="K1680" s="678" t="s">
        <v>1937</v>
      </c>
      <c r="L1680" s="675" t="s">
        <v>1896</v>
      </c>
      <c r="M1680" s="306">
        <v>779106424</v>
      </c>
    </row>
    <row r="1681" spans="1:13" ht="51">
      <c r="A1681" s="68"/>
      <c r="B1681" s="70">
        <v>136</v>
      </c>
      <c r="C1681" s="773" t="s">
        <v>1894</v>
      </c>
      <c r="D1681" s="675" t="s">
        <v>1891</v>
      </c>
      <c r="E1681" s="675" t="s">
        <v>1898</v>
      </c>
      <c r="F1681" s="675" t="s">
        <v>1907</v>
      </c>
      <c r="G1681" s="676" t="s">
        <v>1895</v>
      </c>
      <c r="H1681" s="677" t="s">
        <v>2108</v>
      </c>
      <c r="I1681" s="345"/>
      <c r="J1681" s="345"/>
      <c r="K1681" s="678" t="s">
        <v>1937</v>
      </c>
      <c r="L1681" s="675" t="s">
        <v>1897</v>
      </c>
      <c r="M1681" s="306">
        <v>258783583</v>
      </c>
    </row>
    <row r="1682" spans="1:13" ht="51">
      <c r="A1682" s="68"/>
      <c r="B1682" s="70">
        <v>137</v>
      </c>
      <c r="C1682" s="773" t="s">
        <v>1894</v>
      </c>
      <c r="D1682" s="675" t="s">
        <v>1891</v>
      </c>
      <c r="E1682" s="675" t="s">
        <v>1899</v>
      </c>
      <c r="F1682" s="675" t="s">
        <v>1908</v>
      </c>
      <c r="G1682" s="676" t="s">
        <v>1900</v>
      </c>
      <c r="H1682" s="677" t="s">
        <v>2108</v>
      </c>
      <c r="I1682" s="345"/>
      <c r="J1682" s="345"/>
      <c r="K1682" s="678" t="s">
        <v>1937</v>
      </c>
      <c r="L1682" s="675" t="s">
        <v>1901</v>
      </c>
      <c r="M1682" s="306">
        <v>172514081</v>
      </c>
    </row>
    <row r="1683" spans="1:13" ht="51">
      <c r="A1683" s="68"/>
      <c r="B1683" s="70">
        <v>138</v>
      </c>
      <c r="C1683" s="773" t="s">
        <v>1894</v>
      </c>
      <c r="D1683" s="675" t="s">
        <v>1891</v>
      </c>
      <c r="E1683" s="675" t="s">
        <v>1902</v>
      </c>
      <c r="F1683" s="675" t="s">
        <v>1909</v>
      </c>
      <c r="G1683" s="676" t="s">
        <v>1903</v>
      </c>
      <c r="H1683" s="677" t="s">
        <v>2108</v>
      </c>
      <c r="I1683" s="345"/>
      <c r="J1683" s="345"/>
      <c r="K1683" s="678" t="s">
        <v>1937</v>
      </c>
      <c r="L1683" s="675" t="s">
        <v>1904</v>
      </c>
      <c r="M1683" s="306">
        <v>345044778</v>
      </c>
    </row>
    <row r="1684" spans="1:13" ht="51">
      <c r="A1684" s="68"/>
      <c r="B1684" s="70">
        <v>139</v>
      </c>
      <c r="C1684" s="773" t="s">
        <v>1894</v>
      </c>
      <c r="D1684" s="675" t="s">
        <v>1891</v>
      </c>
      <c r="E1684" s="675" t="s">
        <v>1905</v>
      </c>
      <c r="F1684" s="675" t="s">
        <v>1910</v>
      </c>
      <c r="G1684" s="676" t="s">
        <v>1895</v>
      </c>
      <c r="H1684" s="677" t="s">
        <v>2108</v>
      </c>
      <c r="I1684" s="345"/>
      <c r="J1684" s="345"/>
      <c r="K1684" s="678" t="s">
        <v>1937</v>
      </c>
      <c r="L1684" s="675" t="s">
        <v>1911</v>
      </c>
      <c r="M1684" s="306">
        <v>258783583</v>
      </c>
    </row>
    <row r="1685" spans="1:13" ht="51">
      <c r="A1685" s="68"/>
      <c r="B1685" s="70">
        <v>140</v>
      </c>
      <c r="C1685" s="773" t="s">
        <v>1894</v>
      </c>
      <c r="D1685" s="675" t="s">
        <v>1891</v>
      </c>
      <c r="E1685" s="675" t="s">
        <v>1912</v>
      </c>
      <c r="F1685" s="675" t="s">
        <v>1913</v>
      </c>
      <c r="G1685" s="676" t="s">
        <v>1914</v>
      </c>
      <c r="H1685" s="677" t="s">
        <v>2108</v>
      </c>
      <c r="I1685" s="345"/>
      <c r="J1685" s="345"/>
      <c r="K1685" s="678" t="s">
        <v>1937</v>
      </c>
      <c r="L1685" s="675" t="s">
        <v>1915</v>
      </c>
      <c r="M1685" s="306">
        <v>364451988</v>
      </c>
    </row>
    <row r="1686" spans="1:13" ht="51">
      <c r="A1686" s="68"/>
      <c r="B1686" s="70">
        <v>141</v>
      </c>
      <c r="C1686" s="773" t="s">
        <v>1894</v>
      </c>
      <c r="D1686" s="675" t="s">
        <v>1891</v>
      </c>
      <c r="E1686" s="675" t="s">
        <v>1916</v>
      </c>
      <c r="F1686" s="675" t="s">
        <v>1917</v>
      </c>
      <c r="G1686" s="676" t="s">
        <v>1918</v>
      </c>
      <c r="H1686" s="677" t="s">
        <v>2108</v>
      </c>
      <c r="I1686" s="345"/>
      <c r="J1686" s="345"/>
      <c r="K1686" s="678" t="s">
        <v>1937</v>
      </c>
      <c r="L1686" s="675" t="s">
        <v>1919</v>
      </c>
      <c r="M1686" s="306">
        <v>431305963</v>
      </c>
    </row>
    <row r="1687" spans="1:13" ht="63.75">
      <c r="A1687" s="68"/>
      <c r="B1687" s="70">
        <v>142</v>
      </c>
      <c r="C1687" s="679" t="s">
        <v>1920</v>
      </c>
      <c r="D1687" s="675" t="s">
        <v>1921</v>
      </c>
      <c r="E1687" s="675" t="s">
        <v>1922</v>
      </c>
      <c r="F1687" s="675" t="s">
        <v>1923</v>
      </c>
      <c r="G1687" s="676" t="s">
        <v>1924</v>
      </c>
      <c r="H1687" s="677" t="s">
        <v>2108</v>
      </c>
      <c r="I1687" s="345"/>
      <c r="J1687" s="345"/>
      <c r="K1687" s="678" t="s">
        <v>1938</v>
      </c>
      <c r="L1687" s="675" t="s">
        <v>1932</v>
      </c>
      <c r="M1687" s="306">
        <v>200000</v>
      </c>
    </row>
    <row r="1688" spans="1:13" ht="63.75">
      <c r="A1688" s="68"/>
      <c r="B1688" s="70">
        <v>143</v>
      </c>
      <c r="C1688" s="679" t="s">
        <v>1920</v>
      </c>
      <c r="D1688" s="675" t="s">
        <v>1921</v>
      </c>
      <c r="E1688" s="675" t="s">
        <v>1925</v>
      </c>
      <c r="F1688" s="675" t="s">
        <v>1926</v>
      </c>
      <c r="G1688" s="676" t="s">
        <v>1924</v>
      </c>
      <c r="H1688" s="677" t="s">
        <v>2108</v>
      </c>
      <c r="I1688" s="345"/>
      <c r="J1688" s="345"/>
      <c r="K1688" s="678" t="s">
        <v>1938</v>
      </c>
      <c r="L1688" s="675" t="s">
        <v>1933</v>
      </c>
      <c r="M1688" s="306">
        <v>200000</v>
      </c>
    </row>
    <row r="1689" spans="1:13" ht="51">
      <c r="A1689" s="68"/>
      <c r="B1689" s="70">
        <v>144</v>
      </c>
      <c r="C1689" s="773" t="s">
        <v>1927</v>
      </c>
      <c r="D1689" s="675" t="s">
        <v>1928</v>
      </c>
      <c r="E1689" s="675" t="s">
        <v>1929</v>
      </c>
      <c r="F1689" s="675" t="s">
        <v>1930</v>
      </c>
      <c r="G1689" s="676" t="s">
        <v>1931</v>
      </c>
      <c r="H1689" s="677" t="s">
        <v>2108</v>
      </c>
      <c r="I1689" s="345"/>
      <c r="J1689" s="345"/>
      <c r="K1689" s="678" t="s">
        <v>1937</v>
      </c>
      <c r="L1689" s="675" t="s">
        <v>1934</v>
      </c>
      <c r="M1689" s="306">
        <v>3441720120</v>
      </c>
    </row>
    <row r="1690" spans="1:13" ht="63.75">
      <c r="A1690" s="68"/>
      <c r="B1690" s="869">
        <v>145</v>
      </c>
      <c r="C1690" s="773" t="s">
        <v>254</v>
      </c>
      <c r="D1690" s="675" t="s">
        <v>255</v>
      </c>
      <c r="E1690" s="675" t="s">
        <v>256</v>
      </c>
      <c r="F1690" s="675" t="s">
        <v>257</v>
      </c>
      <c r="G1690" s="675" t="s">
        <v>258</v>
      </c>
      <c r="H1690" s="677" t="s">
        <v>2108</v>
      </c>
      <c r="I1690" s="345"/>
      <c r="J1690" s="345"/>
      <c r="K1690" s="678">
        <v>43165</v>
      </c>
      <c r="L1690" s="675" t="s">
        <v>259</v>
      </c>
      <c r="M1690" s="261">
        <v>4832000</v>
      </c>
    </row>
    <row r="1691" spans="1:13" ht="89.25">
      <c r="A1691" s="68"/>
      <c r="B1691" s="70">
        <v>146</v>
      </c>
      <c r="C1691" s="773" t="s">
        <v>599</v>
      </c>
      <c r="D1691" s="675" t="s">
        <v>4717</v>
      </c>
      <c r="E1691" s="675" t="s">
        <v>600</v>
      </c>
      <c r="F1691" s="675" t="s">
        <v>601</v>
      </c>
      <c r="G1691" s="676" t="s">
        <v>602</v>
      </c>
      <c r="H1691" s="677" t="s">
        <v>8100</v>
      </c>
      <c r="I1691" s="345"/>
      <c r="J1691" s="345"/>
      <c r="K1691" s="678" t="s">
        <v>603</v>
      </c>
      <c r="L1691" s="675" t="s">
        <v>604</v>
      </c>
      <c r="M1691" s="306">
        <v>65000000</v>
      </c>
    </row>
    <row r="1692" spans="1:13" ht="12.75">
      <c r="A1692" s="68"/>
      <c r="B1692" s="70"/>
      <c r="C1692" s="773"/>
      <c r="D1692" s="675"/>
      <c r="E1692" s="675"/>
      <c r="F1692" s="675"/>
      <c r="G1692" s="676"/>
      <c r="H1692" s="677"/>
      <c r="I1692" s="345"/>
      <c r="J1692" s="345"/>
      <c r="K1692" s="678"/>
      <c r="L1692" s="675"/>
      <c r="M1692" s="306"/>
    </row>
    <row r="1693" spans="1:13" ht="12.75">
      <c r="A1693" s="68"/>
      <c r="B1693" s="70"/>
      <c r="C1693" s="773"/>
      <c r="D1693" s="675"/>
      <c r="E1693" s="675"/>
      <c r="F1693" s="675"/>
      <c r="G1693" s="676"/>
      <c r="H1693" s="677"/>
      <c r="I1693" s="345"/>
      <c r="J1693" s="345"/>
      <c r="K1693" s="678"/>
      <c r="L1693" s="675"/>
      <c r="M1693" s="306"/>
    </row>
    <row r="1694" spans="1:13" ht="12.75">
      <c r="A1694" s="68"/>
      <c r="B1694" s="679"/>
      <c r="C1694" s="773"/>
      <c r="D1694" s="675"/>
      <c r="E1694" s="675"/>
      <c r="F1694" s="675"/>
      <c r="G1694" s="676"/>
      <c r="H1694" s="677"/>
      <c r="I1694" s="345"/>
      <c r="J1694" s="345"/>
      <c r="K1694" s="678"/>
      <c r="L1694" s="675"/>
      <c r="M1694" s="306"/>
    </row>
    <row r="1695" spans="1:13" ht="12.75">
      <c r="A1695" s="68"/>
      <c r="B1695" s="70"/>
      <c r="C1695" s="679"/>
      <c r="D1695" s="675"/>
      <c r="E1695" s="675"/>
      <c r="F1695" s="675"/>
      <c r="G1695" s="676"/>
      <c r="H1695" s="677"/>
      <c r="I1695" s="345"/>
      <c r="J1695" s="345"/>
      <c r="K1695" s="678"/>
      <c r="L1695" s="675"/>
      <c r="M1695" s="306"/>
    </row>
    <row r="1696" spans="1:13" ht="12.75">
      <c r="A1696" s="68"/>
      <c r="B1696" s="70"/>
      <c r="C1696" s="679"/>
      <c r="D1696" s="675"/>
      <c r="E1696" s="675"/>
      <c r="F1696" s="675"/>
      <c r="G1696" s="676"/>
      <c r="H1696" s="677"/>
      <c r="I1696" s="345"/>
      <c r="J1696" s="345"/>
      <c r="K1696" s="678"/>
      <c r="L1696" s="675"/>
      <c r="M1696" s="306"/>
    </row>
    <row r="1697" spans="1:13" ht="12.75">
      <c r="A1697" s="42"/>
      <c r="B1697" s="70"/>
      <c r="C1697" s="70"/>
      <c r="D1697" s="70"/>
      <c r="E1697" s="70"/>
      <c r="F1697" s="70"/>
      <c r="G1697" s="219"/>
      <c r="H1697" s="249"/>
      <c r="I1697" s="219"/>
      <c r="J1697" s="219"/>
      <c r="K1697" s="330"/>
      <c r="L1697" s="70"/>
      <c r="M1697" s="226"/>
    </row>
    <row r="1698" spans="1:13" ht="15.75">
      <c r="A1698" s="135" t="s">
        <v>1209</v>
      </c>
      <c r="B1698" s="895" t="s">
        <v>1210</v>
      </c>
      <c r="C1698" s="897"/>
      <c r="D1698" s="90"/>
      <c r="E1698" s="90"/>
      <c r="F1698" s="90"/>
      <c r="G1698" s="103"/>
      <c r="H1698" s="136"/>
      <c r="I1698" s="137"/>
      <c r="J1698" s="137"/>
      <c r="K1698" s="138"/>
      <c r="L1698" s="90"/>
      <c r="M1698" s="137"/>
    </row>
    <row r="1699" spans="1:13" ht="15.75">
      <c r="A1699" s="135"/>
      <c r="B1699" s="160">
        <v>1</v>
      </c>
      <c r="C1699" s="294">
        <v>42798</v>
      </c>
      <c r="D1699" s="90"/>
      <c r="E1699" s="90"/>
      <c r="F1699" s="90"/>
      <c r="G1699" s="169">
        <f>SUM(M1700:M1700)</f>
        <v>68200000</v>
      </c>
      <c r="H1699" s="136"/>
      <c r="I1699" s="137"/>
      <c r="J1699" s="137"/>
      <c r="K1699" s="138"/>
      <c r="L1699" s="90"/>
      <c r="M1699" s="137"/>
    </row>
    <row r="1700" spans="1:13" ht="51">
      <c r="A1700" s="66">
        <v>1</v>
      </c>
      <c r="B1700" s="66"/>
      <c r="C1700" s="66" t="s">
        <v>1211</v>
      </c>
      <c r="D1700" s="59" t="s">
        <v>1212</v>
      </c>
      <c r="E1700" s="59" t="s">
        <v>1565</v>
      </c>
      <c r="F1700" s="59" t="s">
        <v>1566</v>
      </c>
      <c r="G1700" s="59" t="s">
        <v>5424</v>
      </c>
      <c r="H1700" s="66" t="s">
        <v>8100</v>
      </c>
      <c r="I1700" s="66"/>
      <c r="J1700" s="66"/>
      <c r="K1700" s="131" t="s">
        <v>4878</v>
      </c>
      <c r="L1700" s="24" t="s">
        <v>5425</v>
      </c>
      <c r="M1700" s="284">
        <f>200000+68000000</f>
        <v>68200000</v>
      </c>
    </row>
    <row r="1701" spans="1:13" ht="12.75">
      <c r="A1701" s="291"/>
      <c r="B1701" s="291"/>
      <c r="C1701" s="291"/>
      <c r="D1701" s="292"/>
      <c r="E1701" s="292"/>
      <c r="F1701" s="292"/>
      <c r="G1701" s="292"/>
      <c r="H1701" s="291"/>
      <c r="I1701" s="291"/>
      <c r="J1701" s="291"/>
      <c r="K1701" s="293"/>
      <c r="L1701" s="292"/>
      <c r="M1701" s="284"/>
    </row>
    <row r="1702" spans="1:13" ht="12.75">
      <c r="A1702" s="66"/>
      <c r="B1702" s="66"/>
      <c r="C1702" s="66"/>
      <c r="D1702" s="66"/>
      <c r="E1702" s="66"/>
      <c r="F1702" s="66"/>
      <c r="G1702" s="66"/>
      <c r="H1702" s="66"/>
      <c r="I1702" s="66"/>
      <c r="J1702" s="66"/>
      <c r="K1702" s="131"/>
      <c r="L1702" s="66"/>
      <c r="M1702" s="289"/>
    </row>
    <row r="1703" spans="1:13" ht="12.75">
      <c r="A1703" s="66"/>
      <c r="B1703" s="66"/>
      <c r="C1703" s="66"/>
      <c r="D1703" s="66"/>
      <c r="E1703" s="66"/>
      <c r="F1703" s="66"/>
      <c r="G1703" s="66"/>
      <c r="H1703" s="66"/>
      <c r="I1703" s="66"/>
      <c r="J1703" s="66"/>
      <c r="K1703" s="131"/>
      <c r="L1703" s="66"/>
      <c r="M1703" s="289"/>
    </row>
    <row r="1704" spans="1:13" ht="15.75" customHeight="1">
      <c r="A1704" s="135" t="s">
        <v>5663</v>
      </c>
      <c r="B1704" s="895" t="s">
        <v>5664</v>
      </c>
      <c r="C1704" s="896"/>
      <c r="D1704" s="90"/>
      <c r="E1704" s="90"/>
      <c r="F1704" s="90"/>
      <c r="G1704" s="169"/>
      <c r="H1704" s="136"/>
      <c r="I1704" s="137"/>
      <c r="J1704" s="137"/>
      <c r="K1704" s="138"/>
      <c r="L1704" s="90"/>
      <c r="M1704" s="290"/>
    </row>
    <row r="1705" spans="1:13" ht="15.75" customHeight="1">
      <c r="A1705" s="135"/>
      <c r="B1705" s="160">
        <v>5</v>
      </c>
      <c r="C1705" s="534">
        <v>42770</v>
      </c>
      <c r="D1705" s="90"/>
      <c r="E1705" s="90"/>
      <c r="F1705" s="90"/>
      <c r="G1705" s="169">
        <f>SUM(M1706:M1712)</f>
        <v>1304245000</v>
      </c>
      <c r="H1705" s="136"/>
      <c r="I1705" s="137"/>
      <c r="J1705" s="137"/>
      <c r="K1705" s="138"/>
      <c r="L1705" s="90"/>
      <c r="M1705" s="290"/>
    </row>
    <row r="1706" spans="1:13" ht="51">
      <c r="A1706" s="66">
        <v>1</v>
      </c>
      <c r="B1706" s="66"/>
      <c r="C1706" s="59" t="s">
        <v>5665</v>
      </c>
      <c r="D1706" s="59" t="s">
        <v>5666</v>
      </c>
      <c r="E1706" s="59" t="s">
        <v>5602</v>
      </c>
      <c r="F1706" s="59" t="s">
        <v>6685</v>
      </c>
      <c r="G1706" s="59" t="s">
        <v>5477</v>
      </c>
      <c r="H1706" s="66" t="s">
        <v>8100</v>
      </c>
      <c r="I1706" s="66"/>
      <c r="J1706" s="66"/>
      <c r="K1706" s="66" t="s">
        <v>3716</v>
      </c>
      <c r="L1706" s="24" t="s">
        <v>5603</v>
      </c>
      <c r="M1706" s="284">
        <v>23370000</v>
      </c>
    </row>
    <row r="1707" spans="1:100" ht="51">
      <c r="A1707" s="66">
        <v>2</v>
      </c>
      <c r="B1707" s="66"/>
      <c r="C1707" s="59" t="s">
        <v>5665</v>
      </c>
      <c r="D1707" s="59" t="s">
        <v>5666</v>
      </c>
      <c r="E1707" s="59" t="s">
        <v>5602</v>
      </c>
      <c r="F1707" s="59" t="s">
        <v>6686</v>
      </c>
      <c r="G1707" s="59" t="s">
        <v>5478</v>
      </c>
      <c r="H1707" s="66" t="s">
        <v>8100</v>
      </c>
      <c r="I1707" s="66"/>
      <c r="J1707" s="66"/>
      <c r="K1707" s="66" t="s">
        <v>3716</v>
      </c>
      <c r="L1707" s="24" t="s">
        <v>5604</v>
      </c>
      <c r="M1707" s="284">
        <v>1158000000</v>
      </c>
      <c r="CV1707" s="2"/>
    </row>
    <row r="1708" spans="1:100" ht="51">
      <c r="A1708" s="66">
        <v>3</v>
      </c>
      <c r="B1708" s="66"/>
      <c r="C1708" s="531" t="s">
        <v>8074</v>
      </c>
      <c r="D1708" s="531" t="s">
        <v>8075</v>
      </c>
      <c r="E1708" s="532" t="s">
        <v>592</v>
      </c>
      <c r="F1708" s="59" t="s">
        <v>8078</v>
      </c>
      <c r="G1708" s="533" t="s">
        <v>8083</v>
      </c>
      <c r="H1708" s="66" t="s">
        <v>8100</v>
      </c>
      <c r="I1708" s="66"/>
      <c r="J1708" s="66"/>
      <c r="K1708" s="66" t="s">
        <v>1099</v>
      </c>
      <c r="L1708" s="24" t="s">
        <v>8084</v>
      </c>
      <c r="M1708" s="284">
        <v>2875000</v>
      </c>
      <c r="CV1708" s="2"/>
    </row>
    <row r="1709" spans="1:100" ht="51">
      <c r="A1709" s="66">
        <v>4</v>
      </c>
      <c r="B1709" s="66"/>
      <c r="C1709" s="531" t="s">
        <v>8074</v>
      </c>
      <c r="D1709" s="531" t="s">
        <v>8075</v>
      </c>
      <c r="E1709" s="532" t="s">
        <v>592</v>
      </c>
      <c r="F1709" s="59" t="s">
        <v>8079</v>
      </c>
      <c r="G1709" s="533" t="s">
        <v>8082</v>
      </c>
      <c r="H1709" s="66" t="s">
        <v>8100</v>
      </c>
      <c r="I1709" s="66"/>
      <c r="J1709" s="66"/>
      <c r="K1709" s="66" t="s">
        <v>1099</v>
      </c>
      <c r="L1709" s="24" t="s">
        <v>8085</v>
      </c>
      <c r="M1709" s="284">
        <v>115000000</v>
      </c>
      <c r="CV1709" s="2"/>
    </row>
    <row r="1710" spans="1:100" ht="51">
      <c r="A1710" s="66">
        <v>5</v>
      </c>
      <c r="B1710" s="66"/>
      <c r="C1710" s="531" t="s">
        <v>8076</v>
      </c>
      <c r="D1710" s="531" t="s">
        <v>8075</v>
      </c>
      <c r="E1710" s="532" t="s">
        <v>8077</v>
      </c>
      <c r="F1710" s="59" t="s">
        <v>8080</v>
      </c>
      <c r="G1710" s="533" t="s">
        <v>8081</v>
      </c>
      <c r="H1710" s="66" t="s">
        <v>8100</v>
      </c>
      <c r="I1710" s="66"/>
      <c r="J1710" s="66"/>
      <c r="K1710" s="66" t="s">
        <v>1099</v>
      </c>
      <c r="L1710" s="24" t="s">
        <v>8086</v>
      </c>
      <c r="M1710" s="284">
        <v>5000000</v>
      </c>
      <c r="CV1710" s="2"/>
    </row>
    <row r="1711" spans="1:100" ht="12.75">
      <c r="A1711" s="66"/>
      <c r="B1711" s="66"/>
      <c r="C1711" s="531"/>
      <c r="D1711" s="531"/>
      <c r="E1711" s="532"/>
      <c r="F1711" s="59"/>
      <c r="G1711" s="533"/>
      <c r="H1711" s="66"/>
      <c r="I1711" s="66"/>
      <c r="J1711" s="66"/>
      <c r="K1711" s="66"/>
      <c r="L1711" s="24"/>
      <c r="M1711" s="284"/>
      <c r="CV1711" s="2"/>
    </row>
    <row r="1712" spans="1:100" ht="12.75">
      <c r="A1712" s="66"/>
      <c r="B1712" s="66"/>
      <c r="C1712" s="531"/>
      <c r="D1712" s="531"/>
      <c r="E1712" s="532"/>
      <c r="F1712" s="59"/>
      <c r="G1712" s="533"/>
      <c r="H1712" s="66"/>
      <c r="I1712" s="66"/>
      <c r="J1712" s="66"/>
      <c r="K1712" s="66"/>
      <c r="L1712" s="24"/>
      <c r="M1712" s="284"/>
      <c r="CV1712" s="2"/>
    </row>
    <row r="1713" spans="1:100" ht="12.75">
      <c r="A1713" s="66"/>
      <c r="B1713" s="66"/>
      <c r="C1713" s="59"/>
      <c r="D1713" s="59"/>
      <c r="E1713" s="59"/>
      <c r="F1713" s="66"/>
      <c r="G1713" s="66"/>
      <c r="H1713" s="66"/>
      <c r="I1713" s="66"/>
      <c r="J1713" s="66"/>
      <c r="K1713" s="66"/>
      <c r="L1713" s="24"/>
      <c r="M1713" s="289"/>
      <c r="CV1713" s="2"/>
    </row>
    <row r="1714" spans="1:100" ht="12.75">
      <c r="A1714" s="66"/>
      <c r="B1714" s="66"/>
      <c r="C1714" s="66"/>
      <c r="D1714" s="66"/>
      <c r="E1714" s="66"/>
      <c r="F1714" s="66"/>
      <c r="G1714" s="66"/>
      <c r="H1714" s="66"/>
      <c r="I1714" s="66"/>
      <c r="J1714" s="66"/>
      <c r="K1714" s="66"/>
      <c r="L1714" s="131"/>
      <c r="M1714" s="285"/>
      <c r="CV1714" s="2"/>
    </row>
    <row r="1715" spans="1:13" ht="24" customHeight="1">
      <c r="A1715" s="114" t="s">
        <v>6137</v>
      </c>
      <c r="B1715" s="885" t="s">
        <v>6136</v>
      </c>
      <c r="C1715" s="886"/>
      <c r="D1715" s="886"/>
      <c r="E1715" s="886"/>
      <c r="F1715" s="886"/>
      <c r="G1715" s="886"/>
      <c r="H1715" s="886"/>
      <c r="I1715" s="886"/>
      <c r="J1715" s="886"/>
      <c r="K1715" s="886"/>
      <c r="L1715" s="887"/>
      <c r="M1715" s="4"/>
    </row>
    <row r="1716" spans="1:13" ht="24" customHeight="1">
      <c r="A1716" s="114"/>
      <c r="B1716" s="85"/>
      <c r="C1716" s="85"/>
      <c r="D1716" s="85"/>
      <c r="E1716" s="85"/>
      <c r="F1716" s="85"/>
      <c r="G1716" s="85"/>
      <c r="H1716" s="85"/>
      <c r="I1716" s="85"/>
      <c r="J1716" s="85"/>
      <c r="K1716" s="85"/>
      <c r="L1716" s="85"/>
      <c r="M1716" s="4"/>
    </row>
    <row r="1717" spans="1:13" ht="102">
      <c r="A1717" s="59">
        <v>1</v>
      </c>
      <c r="B1717" s="4"/>
      <c r="C1717" s="59" t="s">
        <v>1098</v>
      </c>
      <c r="D1717" s="59" t="s">
        <v>16</v>
      </c>
      <c r="E1717" s="59" t="s">
        <v>17</v>
      </c>
      <c r="F1717" s="59" t="s">
        <v>18</v>
      </c>
      <c r="G1717" s="59" t="s">
        <v>1040</v>
      </c>
      <c r="H1717" s="4"/>
      <c r="I1717" s="4"/>
      <c r="J1717" s="59" t="s">
        <v>7232</v>
      </c>
      <c r="K1717" s="60" t="s">
        <v>1238</v>
      </c>
      <c r="L1717" s="59" t="s">
        <v>7233</v>
      </c>
      <c r="M1717" s="4"/>
    </row>
    <row r="1718" spans="1:13" ht="102">
      <c r="A1718" s="59">
        <v>2</v>
      </c>
      <c r="B1718" s="4"/>
      <c r="C1718" s="59" t="s">
        <v>7234</v>
      </c>
      <c r="D1718" s="59" t="s">
        <v>7235</v>
      </c>
      <c r="E1718" s="59" t="s">
        <v>6742</v>
      </c>
      <c r="F1718" s="59" t="s">
        <v>992</v>
      </c>
      <c r="G1718" s="59" t="s">
        <v>8379</v>
      </c>
      <c r="H1718" s="4"/>
      <c r="I1718" s="4"/>
      <c r="J1718" s="59" t="s">
        <v>7232</v>
      </c>
      <c r="K1718" s="60" t="s">
        <v>1238</v>
      </c>
      <c r="L1718" s="59" t="s">
        <v>8380</v>
      </c>
      <c r="M1718" s="4"/>
    </row>
    <row r="1719" spans="1:13" ht="102">
      <c r="A1719" s="59">
        <v>3</v>
      </c>
      <c r="B1719" s="4"/>
      <c r="C1719" s="59" t="s">
        <v>3200</v>
      </c>
      <c r="D1719" s="59" t="s">
        <v>4029</v>
      </c>
      <c r="E1719" s="59" t="s">
        <v>978</v>
      </c>
      <c r="F1719" s="59" t="s">
        <v>1242</v>
      </c>
      <c r="G1719" s="59" t="s">
        <v>6977</v>
      </c>
      <c r="H1719" s="4"/>
      <c r="I1719" s="4"/>
      <c r="J1719" s="59" t="s">
        <v>7232</v>
      </c>
      <c r="K1719" s="60" t="s">
        <v>6413</v>
      </c>
      <c r="L1719" s="59" t="s">
        <v>6978</v>
      </c>
      <c r="M1719" s="4"/>
    </row>
    <row r="1720" spans="1:13" ht="102">
      <c r="A1720" s="59">
        <v>4</v>
      </c>
      <c r="B1720" s="4"/>
      <c r="C1720" s="59" t="s">
        <v>1098</v>
      </c>
      <c r="D1720" s="59" t="s">
        <v>16</v>
      </c>
      <c r="E1720" s="59" t="s">
        <v>17</v>
      </c>
      <c r="F1720" s="59" t="s">
        <v>6979</v>
      </c>
      <c r="G1720" s="59" t="s">
        <v>6980</v>
      </c>
      <c r="H1720" s="4"/>
      <c r="I1720" s="4"/>
      <c r="J1720" s="59" t="s">
        <v>7232</v>
      </c>
      <c r="K1720" s="60" t="s">
        <v>6981</v>
      </c>
      <c r="L1720" s="59" t="s">
        <v>6982</v>
      </c>
      <c r="M1720" s="4"/>
    </row>
    <row r="1721" spans="1:13" ht="12.75">
      <c r="A1721" s="4"/>
      <c r="B1721" s="4"/>
      <c r="C1721" s="4"/>
      <c r="D1721" s="4"/>
      <c r="E1721" s="4"/>
      <c r="F1721" s="4"/>
      <c r="G1721" s="4"/>
      <c r="H1721" s="4"/>
      <c r="I1721" s="4"/>
      <c r="J1721" s="4"/>
      <c r="K1721" s="6"/>
      <c r="L1721" s="4"/>
      <c r="M1721" s="4"/>
    </row>
    <row r="1722" spans="1:13" ht="12.75">
      <c r="A1722" s="4"/>
      <c r="B1722" s="4"/>
      <c r="C1722" s="4"/>
      <c r="D1722" s="4"/>
      <c r="E1722" s="4"/>
      <c r="F1722" s="4"/>
      <c r="G1722" s="4"/>
      <c r="H1722" s="4"/>
      <c r="I1722" s="4"/>
      <c r="J1722" s="4"/>
      <c r="K1722" s="6"/>
      <c r="L1722" s="4"/>
      <c r="M1722" s="4"/>
    </row>
  </sheetData>
  <sheetProtection/>
  <mergeCells count="225">
    <mergeCell ref="A1669:B1669"/>
    <mergeCell ref="A729:A730"/>
    <mergeCell ref="B729:B730"/>
    <mergeCell ref="E729:E730"/>
    <mergeCell ref="F729:F730"/>
    <mergeCell ref="A48:A50"/>
    <mergeCell ref="F48:F50"/>
    <mergeCell ref="E48:E50"/>
    <mergeCell ref="A438:A439"/>
    <mergeCell ref="B438:B439"/>
    <mergeCell ref="E438:E439"/>
    <mergeCell ref="F438:F439"/>
    <mergeCell ref="A434:A435"/>
    <mergeCell ref="A407:A409"/>
    <mergeCell ref="A364:A365"/>
    <mergeCell ref="K438:K439"/>
    <mergeCell ref="B1531:C1531"/>
    <mergeCell ref="B1434:C1434"/>
    <mergeCell ref="L729:L730"/>
    <mergeCell ref="M729:M730"/>
    <mergeCell ref="H729:H730"/>
    <mergeCell ref="I729:I730"/>
    <mergeCell ref="J729:J730"/>
    <mergeCell ref="K729:K730"/>
    <mergeCell ref="B1127:C1127"/>
    <mergeCell ref="J434:J435"/>
    <mergeCell ref="M438:M439"/>
    <mergeCell ref="L434:L435"/>
    <mergeCell ref="J407:J409"/>
    <mergeCell ref="K407:K409"/>
    <mergeCell ref="M407:M409"/>
    <mergeCell ref="M434:M435"/>
    <mergeCell ref="K434:K435"/>
    <mergeCell ref="L407:L409"/>
    <mergeCell ref="J438:J439"/>
    <mergeCell ref="L438:L439"/>
    <mergeCell ref="K9:M9"/>
    <mergeCell ref="B15:M15"/>
    <mergeCell ref="I364:I365"/>
    <mergeCell ref="H364:H365"/>
    <mergeCell ref="L364:L365"/>
    <mergeCell ref="K364:K365"/>
    <mergeCell ref="J364:J365"/>
    <mergeCell ref="B10:B12"/>
    <mergeCell ref="L48:L50"/>
    <mergeCell ref="K48:K50"/>
    <mergeCell ref="L10:L12"/>
    <mergeCell ref="E10:E12"/>
    <mergeCell ref="K10:K12"/>
    <mergeCell ref="F10:F12"/>
    <mergeCell ref="G10:J10"/>
    <mergeCell ref="H11:J11"/>
    <mergeCell ref="G11:G12"/>
    <mergeCell ref="A2:D2"/>
    <mergeCell ref="A3:D3"/>
    <mergeCell ref="A4:D4"/>
    <mergeCell ref="C10:C12"/>
    <mergeCell ref="D10:D12"/>
    <mergeCell ref="A10:A12"/>
    <mergeCell ref="B8:M8"/>
    <mergeCell ref="M10:M12"/>
    <mergeCell ref="A5:M5"/>
    <mergeCell ref="B7:M7"/>
    <mergeCell ref="F407:F409"/>
    <mergeCell ref="H434:H435"/>
    <mergeCell ref="I434:I435"/>
    <mergeCell ref="G438:G439"/>
    <mergeCell ref="H438:H439"/>
    <mergeCell ref="I438:I439"/>
    <mergeCell ref="H407:H409"/>
    <mergeCell ref="I407:I409"/>
    <mergeCell ref="F434:F435"/>
    <mergeCell ref="B81:L81"/>
    <mergeCell ref="F287:F288"/>
    <mergeCell ref="B287:B288"/>
    <mergeCell ref="I287:I288"/>
    <mergeCell ref="B82:C82"/>
    <mergeCell ref="M364:M365"/>
    <mergeCell ref="E364:E365"/>
    <mergeCell ref="F364:F365"/>
    <mergeCell ref="E287:E288"/>
    <mergeCell ref="B556:D556"/>
    <mergeCell ref="B434:B435"/>
    <mergeCell ref="E434:E435"/>
    <mergeCell ref="E407:E409"/>
    <mergeCell ref="A1461:A1462"/>
    <mergeCell ref="B1461:B1462"/>
    <mergeCell ref="B1387:C1387"/>
    <mergeCell ref="B1397:C1397"/>
    <mergeCell ref="B558:F558"/>
    <mergeCell ref="A1546:B1546"/>
    <mergeCell ref="A1547:B1547"/>
    <mergeCell ref="A1551:B1551"/>
    <mergeCell ref="A1549:B1549"/>
    <mergeCell ref="A1548:B1548"/>
    <mergeCell ref="A287:A288"/>
    <mergeCell ref="B1260:C1260"/>
    <mergeCell ref="A1553:B1553"/>
    <mergeCell ref="A1554:B1554"/>
    <mergeCell ref="A1555:B1555"/>
    <mergeCell ref="A1556:B1556"/>
    <mergeCell ref="A1552:B1552"/>
    <mergeCell ref="A1550:B1550"/>
    <mergeCell ref="A1560:B1560"/>
    <mergeCell ref="A1561:B1561"/>
    <mergeCell ref="A1562:B1562"/>
    <mergeCell ref="A1557:B1557"/>
    <mergeCell ref="A1558:B1558"/>
    <mergeCell ref="A1559:B1559"/>
    <mergeCell ref="A1567:B1567"/>
    <mergeCell ref="A1568:B1568"/>
    <mergeCell ref="A1569:B1569"/>
    <mergeCell ref="A1570:B1570"/>
    <mergeCell ref="A1563:B1563"/>
    <mergeCell ref="A1564:B1564"/>
    <mergeCell ref="A1565:B1565"/>
    <mergeCell ref="A1566:B1566"/>
    <mergeCell ref="A1575:B1575"/>
    <mergeCell ref="A1576:B1576"/>
    <mergeCell ref="A1577:B1577"/>
    <mergeCell ref="A1578:B1578"/>
    <mergeCell ref="A1571:B1571"/>
    <mergeCell ref="A1572:B1572"/>
    <mergeCell ref="A1573:B1573"/>
    <mergeCell ref="A1574:B1574"/>
    <mergeCell ref="A1583:B1583"/>
    <mergeCell ref="A1584:B1584"/>
    <mergeCell ref="A1585:B1585"/>
    <mergeCell ref="A1586:B1586"/>
    <mergeCell ref="A1579:B1579"/>
    <mergeCell ref="A1580:B1580"/>
    <mergeCell ref="A1581:B1581"/>
    <mergeCell ref="A1582:B1582"/>
    <mergeCell ref="A1591:B1591"/>
    <mergeCell ref="A1592:B1592"/>
    <mergeCell ref="A1593:B1593"/>
    <mergeCell ref="A1598:B1598"/>
    <mergeCell ref="A1587:B1587"/>
    <mergeCell ref="A1588:B1588"/>
    <mergeCell ref="A1589:B1589"/>
    <mergeCell ref="A1590:B1590"/>
    <mergeCell ref="A1599:B1599"/>
    <mergeCell ref="A1600:B1600"/>
    <mergeCell ref="A1594:B1594"/>
    <mergeCell ref="A1595:B1595"/>
    <mergeCell ref="A1596:B1596"/>
    <mergeCell ref="A1597:B1597"/>
    <mergeCell ref="A1605:B1605"/>
    <mergeCell ref="A1606:B1606"/>
    <mergeCell ref="A1607:B1607"/>
    <mergeCell ref="A1601:B1601"/>
    <mergeCell ref="A1602:B1602"/>
    <mergeCell ref="A1603:B1603"/>
    <mergeCell ref="A1604:B1604"/>
    <mergeCell ref="A1612:B1612"/>
    <mergeCell ref="A1613:B1613"/>
    <mergeCell ref="A1608:B1608"/>
    <mergeCell ref="A1609:B1609"/>
    <mergeCell ref="A1610:B1610"/>
    <mergeCell ref="A1611:B1611"/>
    <mergeCell ref="A1639:B1639"/>
    <mergeCell ref="A1640:B1640"/>
    <mergeCell ref="A1634:B1634"/>
    <mergeCell ref="A1614:B1614"/>
    <mergeCell ref="A1615:B1615"/>
    <mergeCell ref="A1616:B1616"/>
    <mergeCell ref="A1617:B1617"/>
    <mergeCell ref="A1646:B1646"/>
    <mergeCell ref="A1647:B1647"/>
    <mergeCell ref="A1648:B1648"/>
    <mergeCell ref="A1641:B1641"/>
    <mergeCell ref="A1630:B1630"/>
    <mergeCell ref="A1631:B1631"/>
    <mergeCell ref="A1632:B1632"/>
    <mergeCell ref="A1633:B1633"/>
    <mergeCell ref="A1637:B1637"/>
    <mergeCell ref="A1638:B1638"/>
    <mergeCell ref="A1666:B1666"/>
    <mergeCell ref="A1667:B1667"/>
    <mergeCell ref="A1672:B1672"/>
    <mergeCell ref="A1673:B1673"/>
    <mergeCell ref="A1670:B1670"/>
    <mergeCell ref="A1652:B1652"/>
    <mergeCell ref="A1671:B1671"/>
    <mergeCell ref="A1664:B1664"/>
    <mergeCell ref="A1665:B1665"/>
    <mergeCell ref="A1668:B1668"/>
    <mergeCell ref="A1656:B1656"/>
    <mergeCell ref="A1662:B1662"/>
    <mergeCell ref="A1657:B1657"/>
    <mergeCell ref="A1658:B1658"/>
    <mergeCell ref="A1659:B1659"/>
    <mergeCell ref="B1704:C1704"/>
    <mergeCell ref="B1698:C1698"/>
    <mergeCell ref="A1661:B1661"/>
    <mergeCell ref="A1660:B1660"/>
    <mergeCell ref="A1663:B1663"/>
    <mergeCell ref="A1654:B1654"/>
    <mergeCell ref="A1655:B1655"/>
    <mergeCell ref="A1649:B1649"/>
    <mergeCell ref="A1642:B1642"/>
    <mergeCell ref="A1643:B1643"/>
    <mergeCell ref="A1653:B1653"/>
    <mergeCell ref="A1644:B1644"/>
    <mergeCell ref="A1645:B1645"/>
    <mergeCell ref="A1650:B1650"/>
    <mergeCell ref="A1651:B1651"/>
    <mergeCell ref="A1620:B1620"/>
    <mergeCell ref="A1636:B1636"/>
    <mergeCell ref="A1626:B1626"/>
    <mergeCell ref="A1627:B1627"/>
    <mergeCell ref="A1628:B1628"/>
    <mergeCell ref="A1629:B1629"/>
    <mergeCell ref="A1621:B1621"/>
    <mergeCell ref="A1622:B1622"/>
    <mergeCell ref="B1715:L1715"/>
    <mergeCell ref="J287:J288"/>
    <mergeCell ref="K287:K288"/>
    <mergeCell ref="L287:L288"/>
    <mergeCell ref="A1635:B1635"/>
    <mergeCell ref="A1623:B1623"/>
    <mergeCell ref="A1624:B1624"/>
    <mergeCell ref="A1625:B1625"/>
    <mergeCell ref="A1618:B1618"/>
    <mergeCell ref="A1619:B1619"/>
  </mergeCells>
  <conditionalFormatting sqref="F1125:F1126 F643:F655 F1104 F660:F729 F731:F974">
    <cfRule type="expression" priority="1" dxfId="0" stopIfTrue="1">
      <formula>AND(D643&lt;&gt;"",F643="")</formula>
    </cfRule>
  </conditionalFormatting>
  <conditionalFormatting sqref="L1127:L1128">
    <cfRule type="expression" priority="2" dxfId="0" stopIfTrue="1">
      <formula>AND(OR(M1127&lt;&gt;"",#REF!&lt;&gt;"",#REF!&lt;&gt;"",#REF!&lt;&gt;"",#REF!&lt;&gt;"",#REF!&lt;&gt;"",#REF!&lt;&gt;"",#REF!&lt;&gt;"",#REF!&lt;&gt;""),L1127="")</formula>
    </cfRule>
  </conditionalFormatting>
  <conditionalFormatting sqref="E1708:E1712">
    <cfRule type="expression" priority="3" dxfId="0" stopIfTrue="1">
      <formula>AND(OR(F1708&lt;&gt;"",G1708&lt;&gt;"",H1708&lt;&gt;"",#REF!&lt;&gt;"",I1708&lt;&gt;"",J1708&lt;&gt;"",L1708&lt;&gt;"",#REF!&lt;&gt;"",#REF!&lt;&gt;"",#REF!&lt;&gt;"",M1708&lt;&gt;""),E1708="")</formula>
    </cfRule>
  </conditionalFormatting>
  <dataValidations count="1">
    <dataValidation type="textLength" allowBlank="1" showInputMessage="1" showErrorMessage="1" errorTitle="Thông báo" error="Tối thiểu 02 ký tự" sqref="E1708:E1712 F731:F974 F660:F729 F1104 E652 F1084:F1085 F643:F655 F1125:F1126">
      <formula1>2</formula1>
      <formula2>30</formula2>
    </dataValidation>
  </dataValidations>
  <printOptions/>
  <pageMargins left="0.21" right="0.16" top="0.5" bottom="0.5" header="0.5" footer="0.5"/>
  <pageSetup horizontalDpi="600" verticalDpi="600" orientation="landscape" paperSize="9" scale="85" r:id="rId4"/>
  <drawing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3032</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Nguyen</cp:lastModifiedBy>
  <cp:lastPrinted>2017-10-03T07:40:20Z</cp:lastPrinted>
  <dcterms:created xsi:type="dcterms:W3CDTF">2015-03-03T05:11:17Z</dcterms:created>
  <dcterms:modified xsi:type="dcterms:W3CDTF">2018-04-13T04:04:04Z</dcterms:modified>
  <cp:category/>
  <cp:version/>
  <cp:contentType/>
  <cp:contentStatus/>
</cp:coreProperties>
</file>